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45" activeTab="0"/>
  </bookViews>
  <sheets>
    <sheet name="適格用胃がん（医療機関用） " sheetId="1" r:id="rId1"/>
    <sheet name="適格用肺がん（医療機関用） " sheetId="2" r:id="rId2"/>
    <sheet name="適格用大腸がん（医療機関用）" sheetId="3" r:id="rId3"/>
    <sheet name="適格用乳がん（医療機関用" sheetId="4" r:id="rId4"/>
    <sheet name="適格用子宮がん（医療機関用 " sheetId="5" r:id="rId5"/>
  </sheets>
  <definedNames>
    <definedName name="_xlnm.Print_Area" localSheetId="0">'適格用胃がん（医療機関用） '!$A$1:$AC$41</definedName>
    <definedName name="_xlnm.Print_Area" localSheetId="4">'適格用子宮がん（医療機関用 '!$A$1:$AC$37</definedName>
    <definedName name="_xlnm.Print_Area" localSheetId="2">'適格用大腸がん（医療機関用）'!$A$1:$AC$39</definedName>
    <definedName name="_xlnm.Print_Area" localSheetId="3">'適格用乳がん（医療機関用'!$A$1:$AC$37</definedName>
    <definedName name="_xlnm.Print_Area" localSheetId="1">'適格用肺がん（医療機関用） '!$A$1:$AC$40</definedName>
  </definedNames>
  <calcPr fullCalcOnLoad="1"/>
</workbook>
</file>

<file path=xl/comments1.xml><?xml version="1.0" encoding="utf-8"?>
<comments xmlns="http://schemas.openxmlformats.org/spreadsheetml/2006/main">
  <authors>
    <author>taketomi</author>
  </authors>
  <commentList>
    <comment ref="G11" authorId="0">
      <text>
        <r>
          <rPr>
            <b/>
            <sz val="9"/>
            <rFont val="MS P ゴシック"/>
            <family val="3"/>
          </rPr>
          <t>適格請求書発行事業者の登録がなければ
チェック☑して下さい</t>
        </r>
      </text>
    </comment>
  </commentList>
</comments>
</file>

<file path=xl/comments2.xml><?xml version="1.0" encoding="utf-8"?>
<comments xmlns="http://schemas.openxmlformats.org/spreadsheetml/2006/main">
  <authors>
    <author>taketomi</author>
  </authors>
  <commentList>
    <comment ref="G11" authorId="0">
      <text>
        <r>
          <rPr>
            <b/>
            <sz val="9"/>
            <rFont val="MS P ゴシック"/>
            <family val="3"/>
          </rPr>
          <t>適格請求書発行事業者の登録がなければ
チェック☑して下さい</t>
        </r>
      </text>
    </comment>
  </commentList>
</comments>
</file>

<file path=xl/comments3.xml><?xml version="1.0" encoding="utf-8"?>
<comments xmlns="http://schemas.openxmlformats.org/spreadsheetml/2006/main">
  <authors>
    <author>taketomi</author>
  </authors>
  <commentList>
    <comment ref="G11" authorId="0">
      <text>
        <r>
          <rPr>
            <b/>
            <sz val="9"/>
            <rFont val="MS P ゴシック"/>
            <family val="3"/>
          </rPr>
          <t>適格請求書発行事業者の登録がなければ
チェック☑して下さい</t>
        </r>
      </text>
    </comment>
  </commentList>
</comments>
</file>

<file path=xl/comments4.xml><?xml version="1.0" encoding="utf-8"?>
<comments xmlns="http://schemas.openxmlformats.org/spreadsheetml/2006/main">
  <authors>
    <author>taketomi</author>
  </authors>
  <commentList>
    <comment ref="G11" authorId="0">
      <text>
        <r>
          <rPr>
            <b/>
            <sz val="9"/>
            <rFont val="MS P ゴシック"/>
            <family val="3"/>
          </rPr>
          <t>適格請求書発行事業者の登録がなければ
チェック☑して下さい</t>
        </r>
      </text>
    </comment>
  </commentList>
</comments>
</file>

<file path=xl/comments5.xml><?xml version="1.0" encoding="utf-8"?>
<comments xmlns="http://schemas.openxmlformats.org/spreadsheetml/2006/main">
  <authors>
    <author>taketomi</author>
  </authors>
  <commentList>
    <comment ref="G11" authorId="0">
      <text>
        <r>
          <rPr>
            <b/>
            <sz val="9"/>
            <rFont val="MS P ゴシック"/>
            <family val="3"/>
          </rPr>
          <t>適格請求書発行事業者の登録がなければ
チェック☑して下さい</t>
        </r>
      </text>
    </comment>
  </commentList>
</comments>
</file>

<file path=xl/sharedStrings.xml><?xml version="1.0" encoding="utf-8"?>
<sst xmlns="http://schemas.openxmlformats.org/spreadsheetml/2006/main" count="364" uniqueCount="74">
  <si>
    <t>請　求　書　兼　内　訳　書</t>
  </si>
  <si>
    <t>乳がん</t>
  </si>
  <si>
    <t>肺がん</t>
  </si>
  <si>
    <t>胃がん</t>
  </si>
  <si>
    <t>大腸がん</t>
  </si>
  <si>
    <t>年</t>
  </si>
  <si>
    <t>月</t>
  </si>
  <si>
    <t>住所</t>
  </si>
  <si>
    <t>医療機関名</t>
  </si>
  <si>
    <t>施設長名</t>
  </si>
  <si>
    <t>印</t>
  </si>
  <si>
    <t>電話番号</t>
  </si>
  <si>
    <t>次の通り請求致します。</t>
  </si>
  <si>
    <t>請求金額</t>
  </si>
  <si>
    <t>円</t>
  </si>
  <si>
    <t>件　　名</t>
  </si>
  <si>
    <t>月実施分</t>
  </si>
  <si>
    <t>検診委託料</t>
  </si>
  <si>
    <t>各請求内訳</t>
  </si>
  <si>
    <t>項目</t>
  </si>
  <si>
    <t>人数（人）</t>
  </si>
  <si>
    <t>単価(円）</t>
  </si>
  <si>
    <t>金額（円）</t>
  </si>
  <si>
    <t>摘要</t>
  </si>
  <si>
    <t>人</t>
  </si>
  <si>
    <t>結　果　通　知　書</t>
  </si>
  <si>
    <t>要精密検査通知、
連絡事務費</t>
  </si>
  <si>
    <t>合　　　　計</t>
  </si>
  <si>
    <t>口　座　振　替　申　出　表　示</t>
  </si>
  <si>
    <t>金融機関名</t>
  </si>
  <si>
    <t>銀行</t>
  </si>
  <si>
    <t>支店</t>
  </si>
  <si>
    <t>預金種目</t>
  </si>
  <si>
    <t>普　　　通</t>
  </si>
  <si>
    <t>・</t>
  </si>
  <si>
    <t>当　　　座</t>
  </si>
  <si>
    <t>口座番号</t>
  </si>
  <si>
    <t>Ｎｏ．</t>
  </si>
  <si>
    <t>(フ リ ガ ナ）</t>
  </si>
  <si>
    <t>口座名義人</t>
  </si>
  <si>
    <t>子宮がん</t>
  </si>
  <si>
    <t>子宮がん検診（頸部）
（有料者）</t>
  </si>
  <si>
    <t>子宮がん検診（頸部）
（無料者：生活保護受給者）</t>
  </si>
  <si>
    <t>便潜血検査二日法
（有料者）</t>
  </si>
  <si>
    <t>便潜血検査二日法
（無料者:生活保護受給者）</t>
  </si>
  <si>
    <t>便潜血検査未提出容器代</t>
  </si>
  <si>
    <t>検診資料発送費</t>
  </si>
  <si>
    <t>要精密検査通知、
　連絡事務費</t>
  </si>
  <si>
    <t>Ⅹ線検査（バリウム）
（有料者)</t>
  </si>
  <si>
    <t>Ⅹ線検査（バリウム）
(無料者：生活保護受給者）</t>
  </si>
  <si>
    <t>胃カメラ検査（有料者）</t>
  </si>
  <si>
    <t>胃カメラ検査
（無料者：生活保護受給者）</t>
  </si>
  <si>
    <t>胸部Ⅹ線検査・二重読影
（有料者）</t>
  </si>
  <si>
    <t>胸部Ⅹ線検査・二重読影
（無料者：生活保護受給者）</t>
  </si>
  <si>
    <t>喀痰細胞診（有料者）</t>
  </si>
  <si>
    <t>喀痰細胞診
（無料者：生活保護受給者）</t>
  </si>
  <si>
    <t>喀痰検査未提出容器代</t>
  </si>
  <si>
    <t>要精密検査通知、
　　　連絡事務費</t>
  </si>
  <si>
    <t>マンモグラフィ
（有料者）</t>
  </si>
  <si>
    <t>マンモグラフィ
（無料者：生活保護受給者）</t>
  </si>
  <si>
    <t>令和</t>
  </si>
  <si>
    <t>検診資料発送費</t>
  </si>
  <si>
    <t>登録番号</t>
  </si>
  <si>
    <t>T</t>
  </si>
  <si>
    <t>※適格請求書発行事業者の登録　</t>
  </si>
  <si>
    <t>無</t>
  </si>
  <si>
    <t>（消費税込み）</t>
  </si>
  <si>
    <t>内消費税（10％）</t>
  </si>
  <si>
    <t>日</t>
  </si>
  <si>
    <t>人</t>
  </si>
  <si>
    <t>(令和６年度）</t>
  </si>
  <si>
    <t>一般社団法人浦添市医師会　
会　長 洲　鎌　盛　一 殿</t>
  </si>
  <si>
    <t>税抜き</t>
  </si>
  <si>
    <t>税込み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</si>
</sst>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_ * #,##0.0_ ;_ * \-#,##0.0_ ;_ * &quot;-&quot;?_ ;_ @_ "/>
    <numFmt numFmtId="180" formatCode="#,###"/>
  </numFmts>
  <fonts count="67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9"/>
      <name val="MS P 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8"/>
      <color indexed="9"/>
      <name val="ＭＳ 明朝"/>
      <family val="1"/>
    </font>
    <font>
      <sz val="20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12"/>
      <color theme="0"/>
      <name val="ＭＳ 明朝"/>
      <family val="1"/>
    </font>
    <font>
      <sz val="12"/>
      <color rgb="FFFF0000"/>
      <name val="ＭＳ 明朝"/>
      <family val="1"/>
    </font>
    <font>
      <sz val="18"/>
      <color theme="1"/>
      <name val="ＭＳ 明朝"/>
      <family val="1"/>
    </font>
    <font>
      <sz val="15"/>
      <color theme="1"/>
      <name val="ＭＳ 明朝"/>
      <family val="1"/>
    </font>
    <font>
      <sz val="20"/>
      <color theme="1"/>
      <name val="ＭＳ 明朝"/>
      <family val="1"/>
    </font>
    <font>
      <sz val="18"/>
      <color theme="0"/>
      <name val="ＭＳ 明朝"/>
      <family val="1"/>
    </font>
    <font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/>
      <right style="double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ashDotDot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6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5" fillId="0" borderId="17" xfId="0" applyFont="1" applyBorder="1" applyAlignment="1" applyProtection="1">
      <alignment vertical="center"/>
      <protection locked="0"/>
    </xf>
    <xf numFmtId="0" fontId="55" fillId="0" borderId="16" xfId="0" applyFont="1" applyBorder="1" applyAlignment="1" applyProtection="1">
      <alignment vertical="center"/>
      <protection locked="0"/>
    </xf>
    <xf numFmtId="0" fontId="55" fillId="0" borderId="18" xfId="0" applyFont="1" applyBorder="1" applyAlignment="1" applyProtection="1">
      <alignment vertical="center"/>
      <protection locked="0"/>
    </xf>
    <xf numFmtId="0" fontId="56" fillId="0" borderId="18" xfId="0" applyFont="1" applyBorder="1" applyAlignment="1" applyProtection="1">
      <alignment horizontal="left" vertical="center"/>
      <protection locked="0"/>
    </xf>
    <xf numFmtId="0" fontId="55" fillId="0" borderId="19" xfId="0" applyFont="1" applyBorder="1" applyAlignment="1" applyProtection="1">
      <alignment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>
      <alignment vertical="center"/>
    </xf>
    <xf numFmtId="0" fontId="55" fillId="0" borderId="17" xfId="0" applyFont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8" xfId="0" applyFont="1" applyBorder="1" applyAlignment="1" applyProtection="1">
      <alignment horizontal="center" vertical="distributed"/>
      <protection locked="0"/>
    </xf>
    <xf numFmtId="0" fontId="55" fillId="0" borderId="0" xfId="0" applyFont="1" applyAlignment="1" applyProtection="1">
      <alignment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7" fillId="0" borderId="13" xfId="0" applyFont="1" applyBorder="1" applyAlignment="1" applyProtection="1">
      <alignment vertical="center"/>
      <protection/>
    </xf>
    <xf numFmtId="0" fontId="57" fillId="0" borderId="14" xfId="0" applyFont="1" applyBorder="1" applyAlignment="1" applyProtection="1">
      <alignment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vertical="center"/>
      <protection/>
    </xf>
    <xf numFmtId="0" fontId="56" fillId="0" borderId="14" xfId="0" applyFont="1" applyBorder="1" applyAlignment="1" applyProtection="1">
      <alignment vertical="center"/>
      <protection/>
    </xf>
    <xf numFmtId="0" fontId="56" fillId="0" borderId="1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7" fillId="0" borderId="13" xfId="0" applyFont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vertical="center"/>
      <protection locked="0"/>
    </xf>
    <xf numFmtId="0" fontId="56" fillId="0" borderId="14" xfId="0" applyFont="1" applyBorder="1" applyAlignment="1" applyProtection="1">
      <alignment vertical="center"/>
      <protection locked="0"/>
    </xf>
    <xf numFmtId="58" fontId="57" fillId="0" borderId="16" xfId="49" applyNumberFormat="1" applyFont="1" applyBorder="1" applyAlignment="1">
      <alignment horizontal="center" vertical="center"/>
    </xf>
    <xf numFmtId="38" fontId="57" fillId="0" borderId="16" xfId="49" applyFont="1" applyBorder="1" applyAlignment="1">
      <alignment horizontal="center" vertical="center"/>
    </xf>
    <xf numFmtId="0" fontId="55" fillId="0" borderId="19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 locked="0"/>
    </xf>
    <xf numFmtId="0" fontId="57" fillId="0" borderId="14" xfId="0" applyFont="1" applyBorder="1" applyAlignment="1" applyProtection="1">
      <alignment horizontal="center" vertical="center"/>
      <protection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5" fillId="0" borderId="19" xfId="0" applyFont="1" applyFill="1" applyBorder="1" applyAlignment="1" applyProtection="1">
      <alignment vertic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9" xfId="0" applyFont="1" applyFill="1" applyBorder="1" applyAlignment="1" applyProtection="1">
      <alignment vertical="center"/>
      <protection/>
    </xf>
    <xf numFmtId="0" fontId="56" fillId="0" borderId="18" xfId="0" applyFont="1" applyFill="1" applyBorder="1" applyAlignment="1" applyProtection="1">
      <alignment horizontal="center" vertical="distributed"/>
      <protection locked="0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vertical="center"/>
      <protection locked="0"/>
    </xf>
    <xf numFmtId="0" fontId="55" fillId="0" borderId="18" xfId="0" applyFont="1" applyFill="1" applyBorder="1" applyAlignment="1" applyProtection="1">
      <alignment vertical="center"/>
      <protection locked="0"/>
    </xf>
    <xf numFmtId="0" fontId="55" fillId="0" borderId="17" xfId="0" applyFont="1" applyFill="1" applyBorder="1" applyAlignment="1" applyProtection="1">
      <alignment vertical="center"/>
      <protection locked="0"/>
    </xf>
    <xf numFmtId="0" fontId="56" fillId="0" borderId="18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/>
    </xf>
    <xf numFmtId="58" fontId="57" fillId="0" borderId="16" xfId="49" applyNumberFormat="1" applyFont="1" applyFill="1" applyBorder="1" applyAlignment="1">
      <alignment horizontal="center" vertical="center"/>
    </xf>
    <xf numFmtId="38" fontId="57" fillId="0" borderId="16" xfId="49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vertical="center"/>
      <protection/>
    </xf>
    <xf numFmtId="0" fontId="55" fillId="0" borderId="18" xfId="0" applyFont="1" applyBorder="1" applyAlignment="1" applyProtection="1">
      <alignment vertical="center"/>
      <protection/>
    </xf>
    <xf numFmtId="0" fontId="55" fillId="0" borderId="17" xfId="0" applyFont="1" applyBorder="1" applyAlignment="1" applyProtection="1">
      <alignment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57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 applyProtection="1">
      <alignment vertical="center"/>
      <protection locked="0"/>
    </xf>
    <xf numFmtId="180" fontId="61" fillId="0" borderId="0" xfId="0" applyNumberFormat="1" applyFont="1" applyBorder="1" applyAlignment="1">
      <alignment horizontal="center" vertical="center"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0" xfId="0" applyFont="1" applyAlignment="1">
      <alignment horizontal="distributed" vertical="distributed"/>
    </xf>
    <xf numFmtId="0" fontId="55" fillId="0" borderId="0" xfId="0" applyFont="1" applyAlignment="1">
      <alignment horizontal="right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6" fillId="0" borderId="14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6" fillId="0" borderId="0" xfId="0" applyFont="1" applyFill="1" applyAlignment="1" applyProtection="1">
      <alignment horizontal="center" vertical="distributed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left" vertical="distributed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2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8" xfId="0" applyFont="1" applyBorder="1" applyAlignment="1">
      <alignment horizontal="right" vertical="center"/>
    </xf>
    <xf numFmtId="0" fontId="57" fillId="0" borderId="26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180" fontId="61" fillId="0" borderId="26" xfId="0" applyNumberFormat="1" applyFont="1" applyBorder="1" applyAlignment="1">
      <alignment horizontal="center" vertical="center"/>
    </xf>
    <xf numFmtId="180" fontId="61" fillId="0" borderId="14" xfId="0" applyNumberFormat="1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180" fontId="61" fillId="0" borderId="26" xfId="0" applyNumberFormat="1" applyFont="1" applyFill="1" applyBorder="1" applyAlignment="1" applyProtection="1">
      <alignment vertical="center"/>
      <protection/>
    </xf>
    <xf numFmtId="180" fontId="61" fillId="0" borderId="14" xfId="0" applyNumberFormat="1" applyFont="1" applyFill="1" applyBorder="1" applyAlignment="1" applyProtection="1">
      <alignment vertical="center"/>
      <protection/>
    </xf>
    <xf numFmtId="41" fontId="61" fillId="0" borderId="26" xfId="0" applyNumberFormat="1" applyFont="1" applyBorder="1" applyAlignment="1" applyProtection="1">
      <alignment horizontal="right" vertical="center"/>
      <protection/>
    </xf>
    <xf numFmtId="41" fontId="61" fillId="0" borderId="14" xfId="0" applyNumberFormat="1" applyFont="1" applyBorder="1" applyAlignment="1" applyProtection="1">
      <alignment horizontal="right" vertical="center"/>
      <protection/>
    </xf>
    <xf numFmtId="0" fontId="62" fillId="0" borderId="2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41" fontId="61" fillId="0" borderId="26" xfId="49" applyNumberFormat="1" applyFont="1" applyBorder="1" applyAlignment="1" applyProtection="1">
      <alignment horizontal="center" vertical="center"/>
      <protection/>
    </xf>
    <xf numFmtId="41" fontId="61" fillId="0" borderId="14" xfId="49" applyNumberFormat="1" applyFont="1" applyBorder="1" applyAlignment="1" applyProtection="1">
      <alignment horizontal="center" vertical="center"/>
      <protection/>
    </xf>
    <xf numFmtId="41" fontId="61" fillId="0" borderId="26" xfId="49" applyNumberFormat="1" applyFont="1" applyBorder="1" applyAlignment="1" applyProtection="1">
      <alignment horizontal="right" vertical="center"/>
      <protection/>
    </xf>
    <xf numFmtId="41" fontId="61" fillId="0" borderId="14" xfId="49" applyNumberFormat="1" applyFont="1" applyBorder="1" applyAlignment="1" applyProtection="1">
      <alignment horizontal="right" vertical="center"/>
      <protection/>
    </xf>
    <xf numFmtId="0" fontId="62" fillId="0" borderId="10" xfId="0" applyFont="1" applyBorder="1" applyAlignment="1">
      <alignment horizontal="left" vertical="center"/>
    </xf>
    <xf numFmtId="0" fontId="57" fillId="0" borderId="18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80" fontId="63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56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distributed" vertical="distributed"/>
    </xf>
    <xf numFmtId="0" fontId="57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38" fontId="64" fillId="0" borderId="0" xfId="49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 wrapText="1"/>
    </xf>
    <xf numFmtId="180" fontId="63" fillId="0" borderId="10" xfId="0" applyNumberFormat="1" applyFont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180" fontId="61" fillId="0" borderId="26" xfId="0" applyNumberFormat="1" applyFont="1" applyBorder="1" applyAlignment="1" applyProtection="1">
      <alignment horizontal="center" vertical="center"/>
      <protection/>
    </xf>
    <xf numFmtId="180" fontId="61" fillId="0" borderId="14" xfId="0" applyNumberFormat="1" applyFont="1" applyBorder="1" applyAlignment="1" applyProtection="1">
      <alignment horizontal="center" vertical="center"/>
      <protection/>
    </xf>
    <xf numFmtId="41" fontId="61" fillId="0" borderId="26" xfId="49" applyNumberFormat="1" applyFont="1" applyBorder="1" applyAlignment="1">
      <alignment horizontal="center" vertical="center"/>
    </xf>
    <xf numFmtId="41" fontId="61" fillId="0" borderId="14" xfId="49" applyNumberFormat="1" applyFont="1" applyBorder="1" applyAlignment="1">
      <alignment horizontal="center" vertical="center"/>
    </xf>
    <xf numFmtId="41" fontId="61" fillId="0" borderId="26" xfId="49" applyNumberFormat="1" applyFont="1" applyBorder="1" applyAlignment="1">
      <alignment horizontal="right" vertical="center"/>
    </xf>
    <xf numFmtId="41" fontId="61" fillId="0" borderId="14" xfId="49" applyNumberFormat="1" applyFont="1" applyBorder="1" applyAlignment="1">
      <alignment horizontal="right" vertical="center"/>
    </xf>
    <xf numFmtId="38" fontId="64" fillId="0" borderId="0" xfId="49" applyFont="1" applyAlignment="1">
      <alignment horizontal="center" vertical="center"/>
    </xf>
    <xf numFmtId="41" fontId="61" fillId="0" borderId="26" xfId="0" applyNumberFormat="1" applyFont="1" applyBorder="1" applyAlignment="1">
      <alignment horizontal="right" vertical="center"/>
    </xf>
    <xf numFmtId="41" fontId="61" fillId="0" borderId="14" xfId="0" applyNumberFormat="1" applyFont="1" applyBorder="1" applyAlignment="1">
      <alignment horizontal="right" vertical="center"/>
    </xf>
    <xf numFmtId="0" fontId="56" fillId="0" borderId="0" xfId="0" applyFont="1" applyAlignment="1" applyProtection="1">
      <alignment horizontal="left" vertical="distributed"/>
      <protection/>
    </xf>
    <xf numFmtId="0" fontId="56" fillId="0" borderId="0" xfId="0" applyFont="1" applyAlignment="1" applyProtection="1">
      <alignment horizontal="center" vertical="distributed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distributed" vertical="distributed"/>
    </xf>
    <xf numFmtId="0" fontId="61" fillId="0" borderId="0" xfId="0" applyFont="1" applyFill="1" applyAlignment="1">
      <alignment horizontal="center" vertical="center"/>
    </xf>
    <xf numFmtId="0" fontId="5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distributed" vertical="distributed"/>
    </xf>
    <xf numFmtId="0" fontId="55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0" fontId="61" fillId="0" borderId="10" xfId="0" applyFont="1" applyFill="1" applyBorder="1" applyAlignment="1" applyProtection="1">
      <alignment horizontal="center" vertical="center"/>
      <protection/>
    </xf>
    <xf numFmtId="180" fontId="63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180" fontId="63" fillId="0" borderId="10" xfId="0" applyNumberFormat="1" applyFont="1" applyFill="1" applyBorder="1" applyAlignment="1" applyProtection="1">
      <alignment horizontal="center" vertical="center"/>
      <protection locked="0"/>
    </xf>
    <xf numFmtId="41" fontId="61" fillId="0" borderId="26" xfId="49" applyNumberFormat="1" applyFont="1" applyFill="1" applyBorder="1" applyAlignment="1">
      <alignment horizontal="right" vertical="center"/>
    </xf>
    <xf numFmtId="41" fontId="61" fillId="0" borderId="14" xfId="49" applyNumberFormat="1" applyFont="1" applyFill="1" applyBorder="1" applyAlignment="1">
      <alignment horizontal="right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1" fontId="61" fillId="0" borderId="26" xfId="49" applyNumberFormat="1" applyFont="1" applyFill="1" applyBorder="1" applyAlignment="1">
      <alignment horizontal="center" vertical="center"/>
    </xf>
    <xf numFmtId="41" fontId="61" fillId="0" borderId="14" xfId="49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41" fontId="61" fillId="0" borderId="26" xfId="0" applyNumberFormat="1" applyFont="1" applyFill="1" applyBorder="1" applyAlignment="1">
      <alignment horizontal="right" vertical="center"/>
    </xf>
    <xf numFmtId="41" fontId="61" fillId="0" borderId="14" xfId="0" applyNumberFormat="1" applyFont="1" applyFill="1" applyBorder="1" applyAlignment="1">
      <alignment horizontal="right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right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distributed"/>
      <protection locked="0"/>
    </xf>
    <xf numFmtId="0" fontId="56" fillId="0" borderId="0" xfId="0" applyFont="1" applyFill="1" applyAlignment="1" applyProtection="1">
      <alignment horizontal="center" vertical="distributed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/>
    </xf>
    <xf numFmtId="180" fontId="63" fillId="0" borderId="10" xfId="0" applyNumberFormat="1" applyFont="1" applyBorder="1" applyAlignment="1" applyProtection="1">
      <alignment horizontal="center" vertical="center"/>
      <protection/>
    </xf>
    <xf numFmtId="0" fontId="55" fillId="0" borderId="16" xfId="0" applyFont="1" applyBorder="1" applyAlignment="1">
      <alignment vertical="center"/>
    </xf>
    <xf numFmtId="0" fontId="57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distributed"/>
      <protection locked="0"/>
    </xf>
    <xf numFmtId="0" fontId="56" fillId="0" borderId="0" xfId="0" applyFont="1" applyAlignment="1" applyProtection="1">
      <alignment horizontal="center" vertical="distributed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/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38</xdr:row>
      <xdr:rowOff>28575</xdr:rowOff>
    </xdr:from>
    <xdr:to>
      <xdr:col>25</xdr:col>
      <xdr:colOff>200025</xdr:colOff>
      <xdr:row>38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001125" y="14411325"/>
          <a:ext cx="552450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39</xdr:row>
      <xdr:rowOff>28575</xdr:rowOff>
    </xdr:from>
    <xdr:to>
      <xdr:col>25</xdr:col>
      <xdr:colOff>200025</xdr:colOff>
      <xdr:row>39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86825" y="15506700"/>
          <a:ext cx="552450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38</xdr:row>
      <xdr:rowOff>28575</xdr:rowOff>
    </xdr:from>
    <xdr:to>
      <xdr:col>25</xdr:col>
      <xdr:colOff>200025</xdr:colOff>
      <xdr:row>38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963025" y="14411325"/>
          <a:ext cx="552450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36</xdr:row>
      <xdr:rowOff>28575</xdr:rowOff>
    </xdr:from>
    <xdr:to>
      <xdr:col>25</xdr:col>
      <xdr:colOff>200025</xdr:colOff>
      <xdr:row>36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20150" y="13458825"/>
          <a:ext cx="552450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47625</xdr:colOff>
      <xdr:row>36</xdr:row>
      <xdr:rowOff>28575</xdr:rowOff>
    </xdr:from>
    <xdr:to>
      <xdr:col>25</xdr:col>
      <xdr:colOff>200025</xdr:colOff>
      <xdr:row>36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86825" y="13344525"/>
          <a:ext cx="552450" cy="3429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9"/>
  <sheetViews>
    <sheetView tabSelected="1" zoomScale="70" zoomScaleNormal="70" zoomScalePageLayoutView="0" workbookViewId="0" topLeftCell="A16">
      <selection activeCell="AP22" sqref="AP22"/>
    </sheetView>
  </sheetViews>
  <sheetFormatPr defaultColWidth="9.00390625" defaultRowHeight="15.75"/>
  <cols>
    <col min="1" max="1" width="12.50390625" style="1" customWidth="1"/>
    <col min="2" max="2" width="9.125" style="1" customWidth="1"/>
    <col min="3" max="3" width="12.00390625" style="1" customWidth="1"/>
    <col min="4" max="4" width="8.50390625" style="1" customWidth="1"/>
    <col min="5" max="5" width="7.75390625" style="1" customWidth="1"/>
    <col min="6" max="6" width="5.625" style="1" customWidth="1"/>
    <col min="7" max="7" width="6.625" style="1" customWidth="1"/>
    <col min="8" max="8" width="4.625" style="1" customWidth="1"/>
    <col min="9" max="10" width="3.125" style="1" customWidth="1"/>
    <col min="11" max="11" width="5.625" style="1" customWidth="1"/>
    <col min="12" max="14" width="3.625" style="1" customWidth="1"/>
    <col min="15" max="15" width="5.25390625" style="1" customWidth="1"/>
    <col min="16" max="16" width="3.375" style="1" customWidth="1"/>
    <col min="17" max="17" width="3.625" style="27" customWidth="1"/>
    <col min="18" max="29" width="2.625" style="1" customWidth="1"/>
    <col min="30" max="30" width="5.375" style="106" customWidth="1"/>
    <col min="31" max="31" width="4.75390625" style="106" customWidth="1"/>
    <col min="32" max="32" width="4.00390625" style="106" customWidth="1"/>
    <col min="33" max="33" width="4.50390625" style="106" customWidth="1"/>
    <col min="34" max="35" width="5.125" style="106" customWidth="1"/>
    <col min="36" max="38" width="9.00390625" style="65" customWidth="1"/>
    <col min="39" max="39" width="9.00390625" style="106" customWidth="1"/>
    <col min="40" max="16384" width="9.00390625" style="1" customWidth="1"/>
  </cols>
  <sheetData>
    <row r="1" spans="1:32" ht="14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F1" s="107"/>
    </row>
    <row r="2" spans="1:38" ht="14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J2" s="65">
        <v>6</v>
      </c>
      <c r="AK2" s="65">
        <v>1</v>
      </c>
      <c r="AL2" s="65">
        <v>1</v>
      </c>
    </row>
    <row r="3" spans="36:38" ht="15">
      <c r="AJ3" s="65">
        <v>7</v>
      </c>
      <c r="AK3" s="65">
        <v>2</v>
      </c>
      <c r="AL3" s="65">
        <v>2</v>
      </c>
    </row>
    <row r="4" spans="13:38" ht="21.75" customHeight="1">
      <c r="M4" s="172" t="s">
        <v>60</v>
      </c>
      <c r="N4" s="172"/>
      <c r="O4" s="171"/>
      <c r="P4" s="171"/>
      <c r="Q4" s="173" t="s">
        <v>5</v>
      </c>
      <c r="R4" s="173"/>
      <c r="S4" s="171"/>
      <c r="T4" s="171"/>
      <c r="U4" s="171"/>
      <c r="V4" s="173" t="s">
        <v>6</v>
      </c>
      <c r="W4" s="173"/>
      <c r="X4" s="174"/>
      <c r="Y4" s="174"/>
      <c r="Z4" s="174"/>
      <c r="AA4" s="175" t="s">
        <v>68</v>
      </c>
      <c r="AB4" s="175"/>
      <c r="AK4" s="65">
        <v>3</v>
      </c>
      <c r="AL4" s="65">
        <v>3</v>
      </c>
    </row>
    <row r="5" spans="37:38" ht="15">
      <c r="AK5" s="65">
        <v>4</v>
      </c>
      <c r="AL5" s="65">
        <v>4</v>
      </c>
    </row>
    <row r="6" spans="1:38" ht="63.75" customHeight="1">
      <c r="A6" s="169" t="s">
        <v>71</v>
      </c>
      <c r="B6" s="169"/>
      <c r="C6" s="169"/>
      <c r="D6" s="169"/>
      <c r="E6" s="169"/>
      <c r="AK6" s="65">
        <v>5</v>
      </c>
      <c r="AL6" s="65">
        <v>5</v>
      </c>
    </row>
    <row r="7" spans="10:38" ht="43.5" customHeight="1">
      <c r="J7" s="110" t="s">
        <v>7</v>
      </c>
      <c r="K7" s="110"/>
      <c r="L7" s="110"/>
      <c r="M7" s="110"/>
      <c r="N7" s="110"/>
      <c r="O7" s="110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K7" s="65">
        <v>6</v>
      </c>
      <c r="AL7" s="65">
        <v>6</v>
      </c>
    </row>
    <row r="8" spans="10:38" ht="28.5" customHeight="1">
      <c r="J8" s="110" t="s">
        <v>8</v>
      </c>
      <c r="K8" s="110"/>
      <c r="L8" s="110"/>
      <c r="M8" s="110"/>
      <c r="N8" s="110"/>
      <c r="O8" s="110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K8" s="65">
        <v>7</v>
      </c>
      <c r="AL8" s="65">
        <v>7</v>
      </c>
    </row>
    <row r="9" spans="10:38" ht="28.5" customHeight="1">
      <c r="J9" s="110" t="s">
        <v>9</v>
      </c>
      <c r="K9" s="110"/>
      <c r="L9" s="110"/>
      <c r="M9" s="110"/>
      <c r="N9" s="110"/>
      <c r="O9" s="110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68" t="s">
        <v>10</v>
      </c>
      <c r="AC9" s="69"/>
      <c r="AK9" s="65">
        <v>8</v>
      </c>
      <c r="AL9" s="65">
        <v>8</v>
      </c>
    </row>
    <row r="10" spans="10:38" ht="26.25" customHeight="1" thickBot="1">
      <c r="J10" s="170" t="s">
        <v>11</v>
      </c>
      <c r="K10" s="170"/>
      <c r="L10" s="170"/>
      <c r="M10" s="170"/>
      <c r="N10" s="170"/>
      <c r="O10" s="17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K10" s="65">
        <v>9</v>
      </c>
      <c r="AL10" s="65">
        <v>9</v>
      </c>
    </row>
    <row r="11" spans="2:38" ht="28.5" customHeight="1" thickBot="1" thickTop="1">
      <c r="B11" s="111" t="s">
        <v>64</v>
      </c>
      <c r="C11" s="111"/>
      <c r="D11" s="111"/>
      <c r="E11" s="111"/>
      <c r="F11" s="30" t="s">
        <v>65</v>
      </c>
      <c r="G11" s="74"/>
      <c r="J11" s="110" t="s">
        <v>62</v>
      </c>
      <c r="K11" s="110"/>
      <c r="L11" s="110"/>
      <c r="M11" s="110"/>
      <c r="N11" s="110"/>
      <c r="O11" s="110"/>
      <c r="P11" s="42" t="s">
        <v>63</v>
      </c>
      <c r="Q11" s="96"/>
      <c r="R11" s="97"/>
      <c r="S11" s="98"/>
      <c r="T11" s="98"/>
      <c r="U11" s="99"/>
      <c r="V11" s="97"/>
      <c r="W11" s="98"/>
      <c r="X11" s="98"/>
      <c r="Y11" s="99"/>
      <c r="Z11" s="97"/>
      <c r="AA11" s="98"/>
      <c r="AB11" s="100"/>
      <c r="AC11" s="98"/>
      <c r="AK11" s="65">
        <v>10</v>
      </c>
      <c r="AL11" s="65">
        <v>10</v>
      </c>
    </row>
    <row r="12" spans="10:38" ht="26.25" customHeight="1" thickTop="1">
      <c r="J12" s="170"/>
      <c r="K12" s="170"/>
      <c r="L12" s="170"/>
      <c r="M12" s="170"/>
      <c r="N12" s="170"/>
      <c r="O12" s="170"/>
      <c r="AK12" s="65">
        <v>11</v>
      </c>
      <c r="AL12" s="65">
        <v>11</v>
      </c>
    </row>
    <row r="13" spans="1:38" ht="14.25" customHeight="1">
      <c r="A13" s="164" t="s">
        <v>12</v>
      </c>
      <c r="B13" s="164"/>
      <c r="C13" s="164"/>
      <c r="D13" s="164"/>
      <c r="E13" s="164"/>
      <c r="AK13" s="65">
        <v>12</v>
      </c>
      <c r="AL13" s="65">
        <v>12</v>
      </c>
    </row>
    <row r="14" spans="1:38" ht="14.25" customHeight="1">
      <c r="A14" s="164"/>
      <c r="B14" s="164"/>
      <c r="C14" s="164"/>
      <c r="D14" s="164"/>
      <c r="E14" s="164"/>
      <c r="AL14" s="65">
        <v>13</v>
      </c>
    </row>
    <row r="15" ht="14.25">
      <c r="AL15" s="65">
        <v>14</v>
      </c>
    </row>
    <row r="16" spans="2:38" ht="39" customHeight="1">
      <c r="B16" s="3"/>
      <c r="C16" s="3"/>
      <c r="D16" s="165" t="s">
        <v>13</v>
      </c>
      <c r="E16" s="165"/>
      <c r="F16" s="165"/>
      <c r="G16" s="4"/>
      <c r="H16" s="166">
        <f>L28</f>
        <v>0</v>
      </c>
      <c r="I16" s="166"/>
      <c r="J16" s="166"/>
      <c r="K16" s="166"/>
      <c r="L16" s="166"/>
      <c r="M16" s="166"/>
      <c r="N16" s="166"/>
      <c r="O16" s="166"/>
      <c r="P16" s="165" t="s">
        <v>14</v>
      </c>
      <c r="Q16" s="165"/>
      <c r="R16" s="17" t="s">
        <v>70</v>
      </c>
      <c r="S16" s="17"/>
      <c r="T16" s="17"/>
      <c r="U16" s="17"/>
      <c r="V16" s="5"/>
      <c r="W16" s="5"/>
      <c r="X16" s="5"/>
      <c r="Y16" s="5"/>
      <c r="Z16" s="5"/>
      <c r="AA16" s="5"/>
      <c r="AL16" s="65">
        <v>15</v>
      </c>
    </row>
    <row r="17" ht="14.25">
      <c r="AL17" s="65">
        <v>16</v>
      </c>
    </row>
    <row r="18" spans="1:38" ht="35.25" customHeight="1" thickBot="1">
      <c r="A18" s="6" t="s">
        <v>15</v>
      </c>
      <c r="B18" s="16" t="s">
        <v>60</v>
      </c>
      <c r="C18" s="87"/>
      <c r="D18" s="72" t="s">
        <v>5</v>
      </c>
      <c r="E18" s="87"/>
      <c r="F18" s="167" t="s">
        <v>16</v>
      </c>
      <c r="G18" s="167"/>
      <c r="H18" s="8"/>
      <c r="I18" s="168" t="s">
        <v>3</v>
      </c>
      <c r="J18" s="168"/>
      <c r="K18" s="168"/>
      <c r="L18" s="168"/>
      <c r="M18" s="168"/>
      <c r="N18" s="168"/>
      <c r="O18" s="168"/>
      <c r="P18" s="168"/>
      <c r="Q18" s="168"/>
      <c r="R18" s="9" t="s">
        <v>17</v>
      </c>
      <c r="S18" s="9"/>
      <c r="T18" s="9"/>
      <c r="U18" s="9"/>
      <c r="V18" s="7"/>
      <c r="W18" s="7"/>
      <c r="X18" s="7"/>
      <c r="Y18" s="7"/>
      <c r="Z18" s="7"/>
      <c r="AA18" s="10"/>
      <c r="AL18" s="65">
        <v>17</v>
      </c>
    </row>
    <row r="19" ht="15" thickTop="1">
      <c r="AL19" s="65">
        <v>18</v>
      </c>
    </row>
    <row r="20" spans="1:38" ht="31.5" customHeight="1">
      <c r="A20" s="161" t="s">
        <v>18</v>
      </c>
      <c r="B20" s="161"/>
      <c r="S20" s="29"/>
      <c r="T20" s="29"/>
      <c r="U20" s="29"/>
      <c r="V20" s="29" t="s">
        <v>66</v>
      </c>
      <c r="W20" s="29"/>
      <c r="X20" s="29"/>
      <c r="AL20" s="65">
        <v>19</v>
      </c>
    </row>
    <row r="21" spans="1:38" ht="27.75" customHeight="1">
      <c r="A21" s="162" t="s">
        <v>19</v>
      </c>
      <c r="B21" s="162"/>
      <c r="C21" s="162"/>
      <c r="D21" s="162" t="s">
        <v>20</v>
      </c>
      <c r="E21" s="162"/>
      <c r="F21" s="162"/>
      <c r="G21" s="162" t="s">
        <v>21</v>
      </c>
      <c r="H21" s="162"/>
      <c r="I21" s="162"/>
      <c r="J21" s="162"/>
      <c r="K21" s="162"/>
      <c r="L21" s="163" t="s">
        <v>22</v>
      </c>
      <c r="M21" s="117"/>
      <c r="N21" s="117"/>
      <c r="O21" s="117"/>
      <c r="P21" s="117"/>
      <c r="Q21" s="115"/>
      <c r="R21" s="162" t="s">
        <v>23</v>
      </c>
      <c r="S21" s="162"/>
      <c r="T21" s="162"/>
      <c r="U21" s="162"/>
      <c r="V21" s="162"/>
      <c r="W21" s="162"/>
      <c r="X21" s="162"/>
      <c r="Y21" s="162"/>
      <c r="Z21" s="162"/>
      <c r="AA21" s="162"/>
      <c r="AL21" s="65">
        <v>20</v>
      </c>
    </row>
    <row r="22" spans="1:38" ht="42" customHeight="1">
      <c r="A22" s="154" t="s">
        <v>48</v>
      </c>
      <c r="B22" s="155"/>
      <c r="C22" s="156"/>
      <c r="D22" s="147">
        <v>0</v>
      </c>
      <c r="E22" s="148"/>
      <c r="F22" s="31" t="s">
        <v>24</v>
      </c>
      <c r="G22" s="159">
        <v>9200</v>
      </c>
      <c r="H22" s="160"/>
      <c r="I22" s="160"/>
      <c r="J22" s="160"/>
      <c r="K22" s="61" t="s">
        <v>14</v>
      </c>
      <c r="L22" s="140">
        <f aca="true" t="shared" si="0" ref="L22:L27">D22*G22</f>
        <v>0</v>
      </c>
      <c r="M22" s="141"/>
      <c r="N22" s="141"/>
      <c r="O22" s="141"/>
      <c r="P22" s="141"/>
      <c r="Q22" s="104" t="s">
        <v>14</v>
      </c>
      <c r="R22" s="127"/>
      <c r="S22" s="128"/>
      <c r="T22" s="128"/>
      <c r="U22" s="128"/>
      <c r="V22" s="128"/>
      <c r="W22" s="128"/>
      <c r="X22" s="128"/>
      <c r="Y22" s="128"/>
      <c r="Z22" s="128"/>
      <c r="AA22" s="136"/>
      <c r="AL22" s="65">
        <v>21</v>
      </c>
    </row>
    <row r="23" spans="1:38" ht="42" customHeight="1">
      <c r="A23" s="154" t="s">
        <v>49</v>
      </c>
      <c r="B23" s="117"/>
      <c r="C23" s="115"/>
      <c r="D23" s="147">
        <v>0</v>
      </c>
      <c r="E23" s="148"/>
      <c r="F23" s="31" t="s">
        <v>24</v>
      </c>
      <c r="G23" s="157">
        <v>10500</v>
      </c>
      <c r="H23" s="158"/>
      <c r="I23" s="158"/>
      <c r="J23" s="158"/>
      <c r="K23" s="61" t="s">
        <v>14</v>
      </c>
      <c r="L23" s="140">
        <f t="shared" si="0"/>
        <v>0</v>
      </c>
      <c r="M23" s="141"/>
      <c r="N23" s="141"/>
      <c r="O23" s="141"/>
      <c r="P23" s="141"/>
      <c r="Q23" s="104" t="s">
        <v>14</v>
      </c>
      <c r="R23" s="127"/>
      <c r="S23" s="128"/>
      <c r="T23" s="128"/>
      <c r="U23" s="128"/>
      <c r="V23" s="128"/>
      <c r="W23" s="128"/>
      <c r="X23" s="128"/>
      <c r="Y23" s="128"/>
      <c r="Z23" s="128"/>
      <c r="AA23" s="136"/>
      <c r="AL23" s="65">
        <v>22</v>
      </c>
    </row>
    <row r="24" spans="1:38" ht="42" customHeight="1">
      <c r="A24" s="154" t="s">
        <v>50</v>
      </c>
      <c r="B24" s="155"/>
      <c r="C24" s="156"/>
      <c r="D24" s="147">
        <v>0</v>
      </c>
      <c r="E24" s="148"/>
      <c r="F24" s="31" t="s">
        <v>24</v>
      </c>
      <c r="G24" s="157">
        <v>9200</v>
      </c>
      <c r="H24" s="158"/>
      <c r="I24" s="158"/>
      <c r="J24" s="158"/>
      <c r="K24" s="61" t="s">
        <v>14</v>
      </c>
      <c r="L24" s="140">
        <f t="shared" si="0"/>
        <v>0</v>
      </c>
      <c r="M24" s="141"/>
      <c r="N24" s="141"/>
      <c r="O24" s="141"/>
      <c r="P24" s="141"/>
      <c r="Q24" s="104" t="s">
        <v>14</v>
      </c>
      <c r="R24" s="127"/>
      <c r="S24" s="128"/>
      <c r="T24" s="128"/>
      <c r="U24" s="128"/>
      <c r="V24" s="128"/>
      <c r="W24" s="128"/>
      <c r="X24" s="128"/>
      <c r="Y24" s="128"/>
      <c r="Z24" s="128"/>
      <c r="AA24" s="136"/>
      <c r="AL24" s="65">
        <v>23</v>
      </c>
    </row>
    <row r="25" spans="1:38" ht="42" customHeight="1">
      <c r="A25" s="154" t="s">
        <v>51</v>
      </c>
      <c r="B25" s="155"/>
      <c r="C25" s="156"/>
      <c r="D25" s="147">
        <v>0</v>
      </c>
      <c r="E25" s="148"/>
      <c r="F25" s="31" t="s">
        <v>24</v>
      </c>
      <c r="G25" s="159">
        <v>10500</v>
      </c>
      <c r="H25" s="160"/>
      <c r="I25" s="160"/>
      <c r="J25" s="160"/>
      <c r="K25" s="62" t="s">
        <v>14</v>
      </c>
      <c r="L25" s="140">
        <f t="shared" si="0"/>
        <v>0</v>
      </c>
      <c r="M25" s="141"/>
      <c r="N25" s="141"/>
      <c r="O25" s="141"/>
      <c r="P25" s="141"/>
      <c r="Q25" s="104" t="s">
        <v>14</v>
      </c>
      <c r="R25" s="127"/>
      <c r="S25" s="128"/>
      <c r="T25" s="128"/>
      <c r="U25" s="128"/>
      <c r="V25" s="128"/>
      <c r="W25" s="128"/>
      <c r="X25" s="128"/>
      <c r="Y25" s="128"/>
      <c r="Z25" s="128"/>
      <c r="AA25" s="136"/>
      <c r="AL25" s="65">
        <v>24</v>
      </c>
    </row>
    <row r="26" spans="1:38" ht="42" customHeight="1">
      <c r="A26" s="144" t="s">
        <v>25</v>
      </c>
      <c r="B26" s="145"/>
      <c r="C26" s="146"/>
      <c r="D26" s="147">
        <v>0</v>
      </c>
      <c r="E26" s="148"/>
      <c r="F26" s="31" t="s">
        <v>24</v>
      </c>
      <c r="G26" s="149">
        <v>200</v>
      </c>
      <c r="H26" s="150"/>
      <c r="I26" s="150"/>
      <c r="J26" s="150"/>
      <c r="K26" s="61" t="s">
        <v>14</v>
      </c>
      <c r="L26" s="140">
        <f t="shared" si="0"/>
        <v>0</v>
      </c>
      <c r="M26" s="141"/>
      <c r="N26" s="141"/>
      <c r="O26" s="141"/>
      <c r="P26" s="141"/>
      <c r="Q26" s="104" t="s">
        <v>14</v>
      </c>
      <c r="R26" s="127"/>
      <c r="S26" s="128"/>
      <c r="T26" s="128"/>
      <c r="U26" s="128"/>
      <c r="V26" s="128"/>
      <c r="W26" s="128"/>
      <c r="X26" s="128"/>
      <c r="Y26" s="128"/>
      <c r="Z26" s="128"/>
      <c r="AA26" s="136"/>
      <c r="AL26" s="65">
        <v>25</v>
      </c>
    </row>
    <row r="27" spans="1:38" ht="42" customHeight="1">
      <c r="A27" s="151" t="s">
        <v>26</v>
      </c>
      <c r="B27" s="152"/>
      <c r="C27" s="153"/>
      <c r="D27" s="147">
        <v>0</v>
      </c>
      <c r="E27" s="148"/>
      <c r="F27" s="31" t="s">
        <v>24</v>
      </c>
      <c r="G27" s="149">
        <v>330</v>
      </c>
      <c r="H27" s="150"/>
      <c r="I27" s="150"/>
      <c r="J27" s="150"/>
      <c r="K27" s="62" t="s">
        <v>14</v>
      </c>
      <c r="L27" s="140">
        <f t="shared" si="0"/>
        <v>0</v>
      </c>
      <c r="M27" s="141"/>
      <c r="N27" s="141"/>
      <c r="O27" s="141"/>
      <c r="P27" s="141"/>
      <c r="Q27" s="104" t="s">
        <v>14</v>
      </c>
      <c r="R27" s="127"/>
      <c r="S27" s="128"/>
      <c r="T27" s="128"/>
      <c r="U27" s="128"/>
      <c r="V27" s="128"/>
      <c r="W27" s="128"/>
      <c r="X27" s="128"/>
      <c r="Y27" s="128"/>
      <c r="Z27" s="128"/>
      <c r="AA27" s="136"/>
      <c r="AL27" s="65">
        <v>26</v>
      </c>
    </row>
    <row r="28" spans="1:38" ht="43.5" customHeight="1">
      <c r="A28" s="129" t="s">
        <v>27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40">
        <f>SUM(L22:P27)</f>
        <v>0</v>
      </c>
      <c r="M28" s="141"/>
      <c r="N28" s="141"/>
      <c r="O28" s="141"/>
      <c r="P28" s="141"/>
      <c r="Q28" s="105" t="s">
        <v>14</v>
      </c>
      <c r="R28" s="127"/>
      <c r="S28" s="128"/>
      <c r="T28" s="128"/>
      <c r="U28" s="128"/>
      <c r="V28" s="128"/>
      <c r="W28" s="128"/>
      <c r="X28" s="128"/>
      <c r="Y28" s="128"/>
      <c r="Z28" s="128"/>
      <c r="AA28" s="136"/>
      <c r="AF28" s="176">
        <f>INT(L28/1.1)</f>
        <v>0</v>
      </c>
      <c r="AG28" s="176"/>
      <c r="AH28" s="176"/>
      <c r="AI28" s="176"/>
      <c r="AL28" s="65">
        <v>27</v>
      </c>
    </row>
    <row r="29" spans="1:38" ht="32.25" customHeight="1">
      <c r="A29" s="21"/>
      <c r="B29" s="21"/>
      <c r="C29" s="21"/>
      <c r="D29" s="21"/>
      <c r="E29" s="21"/>
      <c r="F29" s="21"/>
      <c r="H29" s="127" t="s">
        <v>73</v>
      </c>
      <c r="I29" s="128"/>
      <c r="J29" s="128"/>
      <c r="K29" s="128"/>
      <c r="L29" s="140">
        <f>SUM(L28)</f>
        <v>0</v>
      </c>
      <c r="M29" s="141"/>
      <c r="N29" s="141"/>
      <c r="O29" s="141"/>
      <c r="P29" s="141"/>
      <c r="Q29" s="105" t="s">
        <v>14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L29" s="65">
        <v>28</v>
      </c>
    </row>
    <row r="30" spans="1:38" ht="32.25" customHeight="1">
      <c r="A30" s="21"/>
      <c r="B30" s="21"/>
      <c r="C30" s="21"/>
      <c r="D30" s="21"/>
      <c r="E30" s="21"/>
      <c r="F30" s="21"/>
      <c r="H30" s="127" t="s">
        <v>72</v>
      </c>
      <c r="I30" s="128"/>
      <c r="J30" s="128"/>
      <c r="K30" s="128"/>
      <c r="L30" s="140">
        <f>AF28</f>
        <v>0</v>
      </c>
      <c r="M30" s="141"/>
      <c r="N30" s="141"/>
      <c r="O30" s="141"/>
      <c r="P30" s="141"/>
      <c r="Q30" s="105" t="s">
        <v>14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L30" s="65">
        <v>29</v>
      </c>
    </row>
    <row r="31" spans="1:38" ht="32.25" customHeight="1">
      <c r="A31" s="21"/>
      <c r="B31" s="21"/>
      <c r="C31" s="21"/>
      <c r="D31" s="21"/>
      <c r="E31" s="21"/>
      <c r="F31" s="21"/>
      <c r="H31" s="125" t="s">
        <v>67</v>
      </c>
      <c r="I31" s="126"/>
      <c r="J31" s="126"/>
      <c r="K31" s="126"/>
      <c r="L31" s="140">
        <f>L28-AF28</f>
        <v>0</v>
      </c>
      <c r="M31" s="141"/>
      <c r="N31" s="141"/>
      <c r="O31" s="141"/>
      <c r="P31" s="141"/>
      <c r="Q31" s="105" t="s">
        <v>14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L31" s="65">
        <v>30</v>
      </c>
    </row>
    <row r="32" ht="14.25">
      <c r="AL32" s="65">
        <v>31</v>
      </c>
    </row>
    <row r="33" ht="15" thickBot="1"/>
    <row r="34" spans="2:27" ht="30" customHeight="1" thickBot="1" thickTop="1">
      <c r="B34" s="137" t="s">
        <v>28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23"/>
      <c r="X34" s="23"/>
      <c r="Y34" s="23"/>
      <c r="Z34" s="23"/>
      <c r="AA34" s="3"/>
    </row>
    <row r="35" spans="2:27" ht="37.5" customHeight="1" thickTop="1">
      <c r="B35" s="112" t="s">
        <v>29</v>
      </c>
      <c r="C35" s="113"/>
      <c r="D35" s="122"/>
      <c r="E35" s="109"/>
      <c r="F35" s="109"/>
      <c r="G35" s="109"/>
      <c r="H35" s="109"/>
      <c r="I35" s="12" t="s">
        <v>30</v>
      </c>
      <c r="J35" s="11"/>
      <c r="K35" s="11"/>
      <c r="L35" s="109"/>
      <c r="M35" s="109"/>
      <c r="N35" s="109"/>
      <c r="O35" s="109"/>
      <c r="P35" s="109"/>
      <c r="Q35" s="109"/>
      <c r="R35" s="109"/>
      <c r="S35" s="12" t="s">
        <v>31</v>
      </c>
      <c r="T35" s="24"/>
      <c r="U35" s="24"/>
      <c r="V35" s="13"/>
      <c r="W35" s="25"/>
      <c r="X35" s="25"/>
      <c r="Y35" s="25"/>
      <c r="Z35" s="25"/>
      <c r="AA35" s="5"/>
    </row>
    <row r="36" spans="2:27" ht="37.5" customHeight="1">
      <c r="B36" s="114" t="s">
        <v>32</v>
      </c>
      <c r="C36" s="115"/>
      <c r="D36" s="14"/>
      <c r="E36" s="116" t="s">
        <v>33</v>
      </c>
      <c r="F36" s="116"/>
      <c r="G36" s="116"/>
      <c r="H36" s="18"/>
      <c r="I36" s="117" t="s">
        <v>34</v>
      </c>
      <c r="J36" s="117"/>
      <c r="K36" s="117"/>
      <c r="L36" s="18"/>
      <c r="M36" s="116" t="s">
        <v>35</v>
      </c>
      <c r="N36" s="116"/>
      <c r="O36" s="116"/>
      <c r="P36" s="116"/>
      <c r="Q36" s="116"/>
      <c r="R36" s="14"/>
      <c r="S36" s="14"/>
      <c r="T36" s="14"/>
      <c r="U36" s="14"/>
      <c r="V36" s="15"/>
      <c r="W36" s="25"/>
      <c r="X36" s="25"/>
      <c r="Y36" s="25"/>
      <c r="Z36" s="25"/>
      <c r="AA36" s="5"/>
    </row>
    <row r="37" spans="2:27" ht="37.5" customHeight="1">
      <c r="B37" s="114" t="s">
        <v>36</v>
      </c>
      <c r="C37" s="115"/>
      <c r="D37" s="14"/>
      <c r="E37" s="38" t="s">
        <v>37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"/>
      <c r="U37" s="14"/>
      <c r="V37" s="15"/>
      <c r="W37" s="25"/>
      <c r="X37" s="25"/>
      <c r="Y37" s="25"/>
      <c r="Z37" s="25"/>
      <c r="AA37" s="5"/>
    </row>
    <row r="38" spans="2:27" ht="37.5" customHeight="1">
      <c r="B38" s="142" t="s">
        <v>38</v>
      </c>
      <c r="C38" s="143"/>
      <c r="D38" s="130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  <c r="W38" s="25"/>
      <c r="X38" s="25"/>
      <c r="Y38" s="25"/>
      <c r="Z38" s="25"/>
      <c r="AA38" s="5"/>
    </row>
    <row r="39" spans="2:27" ht="43.5" customHeight="1" thickBot="1">
      <c r="B39" s="123" t="s">
        <v>39</v>
      </c>
      <c r="C39" s="124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5"/>
      <c r="W39" s="25"/>
      <c r="X39" s="25"/>
      <c r="Y39" s="25"/>
      <c r="Z39" s="25"/>
      <c r="AA39" s="5"/>
    </row>
    <row r="40" ht="15" thickTop="1"/>
  </sheetData>
  <sheetProtection/>
  <mergeCells count="86">
    <mergeCell ref="H29:K29"/>
    <mergeCell ref="L29:P29"/>
    <mergeCell ref="V4:W4"/>
    <mergeCell ref="X4:Z4"/>
    <mergeCell ref="AA4:AB4"/>
    <mergeCell ref="AF28:AI28"/>
    <mergeCell ref="O4:P4"/>
    <mergeCell ref="R21:AA21"/>
    <mergeCell ref="I18:Q18"/>
    <mergeCell ref="A6:E6"/>
    <mergeCell ref="J9:O9"/>
    <mergeCell ref="J10:O10"/>
    <mergeCell ref="J11:O11"/>
    <mergeCell ref="S4:U4"/>
    <mergeCell ref="J12:O12"/>
    <mergeCell ref="M4:N4"/>
    <mergeCell ref="Q4:R4"/>
    <mergeCell ref="A20:B20"/>
    <mergeCell ref="A21:C21"/>
    <mergeCell ref="D21:F21"/>
    <mergeCell ref="G21:K21"/>
    <mergeCell ref="L21:Q21"/>
    <mergeCell ref="A13:E14"/>
    <mergeCell ref="D16:F16"/>
    <mergeCell ref="H16:O16"/>
    <mergeCell ref="P16:Q16"/>
    <mergeCell ref="F18:G18"/>
    <mergeCell ref="A22:C22"/>
    <mergeCell ref="D22:E22"/>
    <mergeCell ref="G22:J22"/>
    <mergeCell ref="L22:P22"/>
    <mergeCell ref="R22:AA22"/>
    <mergeCell ref="A23:C23"/>
    <mergeCell ref="D23:E23"/>
    <mergeCell ref="G23:J23"/>
    <mergeCell ref="L23:P23"/>
    <mergeCell ref="R23:AA23"/>
    <mergeCell ref="D24:E24"/>
    <mergeCell ref="G24:J24"/>
    <mergeCell ref="L24:P24"/>
    <mergeCell ref="R24:AA24"/>
    <mergeCell ref="A25:C25"/>
    <mergeCell ref="D25:E25"/>
    <mergeCell ref="G25:J25"/>
    <mergeCell ref="L25:P25"/>
    <mergeCell ref="R25:AA25"/>
    <mergeCell ref="B38:C38"/>
    <mergeCell ref="A26:C26"/>
    <mergeCell ref="D26:E26"/>
    <mergeCell ref="G26:J26"/>
    <mergeCell ref="F37:S37"/>
    <mergeCell ref="A27:C27"/>
    <mergeCell ref="D27:E27"/>
    <mergeCell ref="G27:J27"/>
    <mergeCell ref="L27:P27"/>
    <mergeCell ref="R27:AA27"/>
    <mergeCell ref="B39:C39"/>
    <mergeCell ref="H31:K31"/>
    <mergeCell ref="H30:K30"/>
    <mergeCell ref="A28:K28"/>
    <mergeCell ref="D38:V38"/>
    <mergeCell ref="D39:V39"/>
    <mergeCell ref="R28:AA28"/>
    <mergeCell ref="B34:V34"/>
    <mergeCell ref="B37:C37"/>
    <mergeCell ref="L28:P28"/>
    <mergeCell ref="A1:AC2"/>
    <mergeCell ref="P8:AC8"/>
    <mergeCell ref="P9:AA9"/>
    <mergeCell ref="P10:AC10"/>
    <mergeCell ref="P7:AC7"/>
    <mergeCell ref="D35:H35"/>
    <mergeCell ref="L31:P31"/>
    <mergeCell ref="L30:P30"/>
    <mergeCell ref="L26:P26"/>
    <mergeCell ref="R26:AA26"/>
    <mergeCell ref="L35:R35"/>
    <mergeCell ref="J7:O7"/>
    <mergeCell ref="J8:O8"/>
    <mergeCell ref="B11:E11"/>
    <mergeCell ref="B35:C35"/>
    <mergeCell ref="B36:C36"/>
    <mergeCell ref="E36:G36"/>
    <mergeCell ref="I36:K36"/>
    <mergeCell ref="M36:Q36"/>
    <mergeCell ref="A24:C24"/>
  </mergeCells>
  <dataValidations count="5">
    <dataValidation type="list" allowBlank="1" showInputMessage="1" showErrorMessage="1" sqref="E18">
      <formula1>$AK$1:$AK$14</formula1>
    </dataValidation>
    <dataValidation type="list" allowBlank="1" showInputMessage="1" showErrorMessage="1" sqref="C18">
      <formula1>$AJ$2:$AJ$4</formula1>
    </dataValidation>
    <dataValidation type="list" allowBlank="1" showInputMessage="1" showErrorMessage="1" sqref="O4:P4">
      <formula1>$AJ$1:$AJ$3</formula1>
    </dataValidation>
    <dataValidation type="list" allowBlank="1" showInputMessage="1" showErrorMessage="1" sqref="S4:U4">
      <formula1>$AK$2:$AK$14</formula1>
    </dataValidation>
    <dataValidation type="list" allowBlank="1" showInputMessage="1" showErrorMessage="1" sqref="X4:Z4">
      <formula1>$AL$1:$AL$33</formula1>
    </dataValidation>
  </dataValidations>
  <printOptions horizontalCentered="1"/>
  <pageMargins left="0.5118110236220472" right="0.3937007874015748" top="0.7480314960629921" bottom="0.5511811023622047" header="0.31496062992125984" footer="0.31496062992125984"/>
  <pageSetup horizontalDpi="600" verticalDpi="600" orientation="portrait" paperSize="9" scale="66" r:id="rId4"/>
  <headerFooter>
    <oddHeader>&amp;L&amp;16
（様式　１）
</oddHeader>
  </headerFooter>
  <colBreaks count="2" manualBreakCount="2">
    <brk id="29" max="42" man="1"/>
    <brk id="36" max="4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40"/>
  <sheetViews>
    <sheetView zoomScaleSheetLayoutView="45" zoomScalePageLayoutView="0" workbookViewId="0" topLeftCell="A12">
      <selection activeCell="A15" sqref="A15"/>
    </sheetView>
  </sheetViews>
  <sheetFormatPr defaultColWidth="9.00390625" defaultRowHeight="15.75"/>
  <cols>
    <col min="1" max="1" width="12.50390625" style="1" customWidth="1"/>
    <col min="2" max="2" width="9.125" style="1" customWidth="1"/>
    <col min="3" max="3" width="12.00390625" style="1" customWidth="1"/>
    <col min="4" max="4" width="8.50390625" style="1" customWidth="1"/>
    <col min="5" max="5" width="7.75390625" style="1" customWidth="1"/>
    <col min="6" max="6" width="5.625" style="1" customWidth="1"/>
    <col min="7" max="7" width="6.625" style="1" customWidth="1"/>
    <col min="8" max="8" width="4.625" style="1" customWidth="1"/>
    <col min="9" max="10" width="3.125" style="1" customWidth="1"/>
    <col min="11" max="11" width="5.875" style="1" customWidth="1"/>
    <col min="12" max="16" width="3.625" style="1" customWidth="1"/>
    <col min="17" max="17" width="3.25390625" style="1" customWidth="1"/>
    <col min="18" max="29" width="2.625" style="1" customWidth="1"/>
    <col min="30" max="30" width="5.375" style="65" customWidth="1"/>
    <col min="31" max="31" width="4.75390625" style="65" customWidth="1"/>
    <col min="32" max="32" width="4.00390625" style="65" customWidth="1"/>
    <col min="33" max="33" width="4.50390625" style="65" customWidth="1"/>
    <col min="34" max="35" width="5.125" style="65" customWidth="1"/>
    <col min="36" max="38" width="9.00390625" style="65" customWidth="1"/>
    <col min="39" max="16384" width="9.00390625" style="1" customWidth="1"/>
  </cols>
  <sheetData>
    <row r="1" spans="1:29" ht="14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38" ht="14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J2" s="65">
        <v>6</v>
      </c>
      <c r="AK2" s="65">
        <v>1</v>
      </c>
      <c r="AL2" s="65">
        <v>1</v>
      </c>
    </row>
    <row r="3" spans="36:38" ht="15">
      <c r="AJ3" s="65">
        <v>7</v>
      </c>
      <c r="AK3" s="65">
        <v>2</v>
      </c>
      <c r="AL3" s="65">
        <v>2</v>
      </c>
    </row>
    <row r="4" spans="13:38" ht="21.75" customHeight="1">
      <c r="M4" s="172" t="s">
        <v>60</v>
      </c>
      <c r="N4" s="172"/>
      <c r="O4" s="177"/>
      <c r="P4" s="177"/>
      <c r="Q4" s="175" t="s">
        <v>5</v>
      </c>
      <c r="R4" s="175"/>
      <c r="S4" s="177"/>
      <c r="T4" s="177"/>
      <c r="U4" s="177"/>
      <c r="V4" s="175" t="s">
        <v>6</v>
      </c>
      <c r="W4" s="175"/>
      <c r="X4" s="180"/>
      <c r="Y4" s="180"/>
      <c r="Z4" s="180"/>
      <c r="AA4" s="175" t="s">
        <v>68</v>
      </c>
      <c r="AB4" s="175"/>
      <c r="AK4" s="65">
        <v>3</v>
      </c>
      <c r="AL4" s="65">
        <v>3</v>
      </c>
    </row>
    <row r="5" spans="37:38" ht="15">
      <c r="AK5" s="65">
        <v>4</v>
      </c>
      <c r="AL5" s="65">
        <v>4</v>
      </c>
    </row>
    <row r="6" spans="1:38" ht="63.75" customHeight="1">
      <c r="A6" s="178" t="str">
        <f>'適格用胃がん（医療機関用） '!A6</f>
        <v>一般社団法人浦添市医師会　
会　長 洲　鎌　盛　一 殿</v>
      </c>
      <c r="B6" s="178"/>
      <c r="C6" s="178"/>
      <c r="D6" s="178"/>
      <c r="E6" s="178"/>
      <c r="AE6" s="66"/>
      <c r="AK6" s="65">
        <v>5</v>
      </c>
      <c r="AL6" s="65">
        <v>5</v>
      </c>
    </row>
    <row r="7" spans="10:39" ht="43.5" customHeight="1">
      <c r="J7" s="110" t="s">
        <v>7</v>
      </c>
      <c r="K7" s="110"/>
      <c r="L7" s="110"/>
      <c r="M7" s="110"/>
      <c r="N7" s="110"/>
      <c r="O7" s="11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K7" s="65">
        <v>6</v>
      </c>
      <c r="AL7" s="65">
        <v>6</v>
      </c>
      <c r="AM7" s="65"/>
    </row>
    <row r="8" spans="10:39" ht="28.5" customHeight="1">
      <c r="J8" s="110" t="s">
        <v>8</v>
      </c>
      <c r="K8" s="110"/>
      <c r="L8" s="110"/>
      <c r="M8" s="110"/>
      <c r="N8" s="110"/>
      <c r="O8" s="110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K8" s="65">
        <v>7</v>
      </c>
      <c r="AL8" s="65">
        <v>7</v>
      </c>
      <c r="AM8" s="65"/>
    </row>
    <row r="9" spans="10:39" ht="28.5" customHeight="1">
      <c r="J9" s="110" t="s">
        <v>9</v>
      </c>
      <c r="K9" s="110"/>
      <c r="L9" s="110"/>
      <c r="M9" s="110"/>
      <c r="N9" s="110"/>
      <c r="O9" s="110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2" t="s">
        <v>10</v>
      </c>
      <c r="AK9" s="65">
        <v>8</v>
      </c>
      <c r="AL9" s="65">
        <v>8</v>
      </c>
      <c r="AM9" s="65"/>
    </row>
    <row r="10" spans="10:39" ht="26.25" customHeight="1" thickBot="1">
      <c r="J10" s="170" t="s">
        <v>11</v>
      </c>
      <c r="K10" s="170"/>
      <c r="L10" s="170"/>
      <c r="M10" s="170"/>
      <c r="N10" s="170"/>
      <c r="O10" s="170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K10" s="65">
        <v>9</v>
      </c>
      <c r="AL10" s="65">
        <v>9</v>
      </c>
      <c r="AM10" s="65"/>
    </row>
    <row r="11" spans="2:39" ht="28.5" customHeight="1" thickBot="1" thickTop="1">
      <c r="B11" s="111" t="s">
        <v>64</v>
      </c>
      <c r="C11" s="111"/>
      <c r="D11" s="111"/>
      <c r="E11" s="111"/>
      <c r="F11" s="30" t="s">
        <v>65</v>
      </c>
      <c r="G11" s="63"/>
      <c r="J11" s="110" t="s">
        <v>62</v>
      </c>
      <c r="K11" s="110"/>
      <c r="L11" s="110"/>
      <c r="M11" s="110"/>
      <c r="N11" s="110"/>
      <c r="O11" s="110"/>
      <c r="P11" s="42" t="s">
        <v>63</v>
      </c>
      <c r="Q11" s="96"/>
      <c r="R11" s="97"/>
      <c r="S11" s="98"/>
      <c r="T11" s="98"/>
      <c r="U11" s="99"/>
      <c r="V11" s="97"/>
      <c r="W11" s="98"/>
      <c r="X11" s="98"/>
      <c r="Y11" s="99"/>
      <c r="Z11" s="97"/>
      <c r="AA11" s="98"/>
      <c r="AB11" s="100"/>
      <c r="AC11" s="98"/>
      <c r="AK11" s="65">
        <v>10</v>
      </c>
      <c r="AL11" s="65">
        <v>10</v>
      </c>
      <c r="AM11" s="65"/>
    </row>
    <row r="12" spans="10:38" ht="26.25" customHeight="1" thickTop="1">
      <c r="J12" s="170"/>
      <c r="K12" s="170"/>
      <c r="L12" s="170"/>
      <c r="M12" s="170"/>
      <c r="N12" s="170"/>
      <c r="O12" s="170"/>
      <c r="AK12" s="65">
        <v>11</v>
      </c>
      <c r="AL12" s="65">
        <v>11</v>
      </c>
    </row>
    <row r="13" spans="1:38" ht="14.25" customHeight="1">
      <c r="A13" s="164" t="s">
        <v>12</v>
      </c>
      <c r="B13" s="164"/>
      <c r="C13" s="164"/>
      <c r="D13" s="164"/>
      <c r="E13" s="164"/>
      <c r="AK13" s="65">
        <v>12</v>
      </c>
      <c r="AL13" s="65">
        <v>12</v>
      </c>
    </row>
    <row r="14" spans="1:38" ht="14.25" customHeight="1">
      <c r="A14" s="164"/>
      <c r="B14" s="164"/>
      <c r="C14" s="164"/>
      <c r="D14" s="164"/>
      <c r="E14" s="164"/>
      <c r="AL14" s="65">
        <v>13</v>
      </c>
    </row>
    <row r="15" ht="14.25">
      <c r="AL15" s="65">
        <v>14</v>
      </c>
    </row>
    <row r="16" spans="2:38" ht="39" customHeight="1">
      <c r="B16" s="3"/>
      <c r="C16" s="3"/>
      <c r="D16" s="165" t="s">
        <v>13</v>
      </c>
      <c r="E16" s="165"/>
      <c r="F16" s="165"/>
      <c r="G16" s="4"/>
      <c r="H16" s="179">
        <f>L30</f>
        <v>0</v>
      </c>
      <c r="I16" s="179"/>
      <c r="J16" s="179"/>
      <c r="K16" s="179"/>
      <c r="L16" s="179"/>
      <c r="M16" s="179"/>
      <c r="N16" s="179"/>
      <c r="O16" s="179"/>
      <c r="P16" s="165" t="s">
        <v>14</v>
      </c>
      <c r="Q16" s="165"/>
      <c r="R16" s="17" t="str">
        <f>'適格用胃がん（医療機関用） '!R16</f>
        <v>(令和６年度）</v>
      </c>
      <c r="S16" s="17"/>
      <c r="T16" s="17"/>
      <c r="U16" s="17"/>
      <c r="V16" s="5"/>
      <c r="W16" s="5"/>
      <c r="X16" s="5"/>
      <c r="Y16" s="5"/>
      <c r="Z16" s="5"/>
      <c r="AA16" s="5"/>
      <c r="AL16" s="65">
        <v>15</v>
      </c>
    </row>
    <row r="17" ht="14.25">
      <c r="AL17" s="65">
        <v>16</v>
      </c>
    </row>
    <row r="18" spans="1:38" ht="35.25" customHeight="1" thickBot="1">
      <c r="A18" s="6" t="s">
        <v>15</v>
      </c>
      <c r="B18" s="16" t="s">
        <v>60</v>
      </c>
      <c r="C18" s="44"/>
      <c r="D18" s="20" t="s">
        <v>5</v>
      </c>
      <c r="E18" s="44"/>
      <c r="F18" s="167" t="s">
        <v>16</v>
      </c>
      <c r="G18" s="167"/>
      <c r="H18" s="8"/>
      <c r="I18" s="168" t="s">
        <v>2</v>
      </c>
      <c r="J18" s="168"/>
      <c r="K18" s="168"/>
      <c r="L18" s="168"/>
      <c r="M18" s="168"/>
      <c r="N18" s="168"/>
      <c r="O18" s="168"/>
      <c r="P18" s="168"/>
      <c r="Q18" s="168"/>
      <c r="R18" s="9" t="s">
        <v>17</v>
      </c>
      <c r="S18" s="9"/>
      <c r="T18" s="9"/>
      <c r="U18" s="9"/>
      <c r="V18" s="7"/>
      <c r="W18" s="7"/>
      <c r="X18" s="7"/>
      <c r="Y18" s="7"/>
      <c r="Z18" s="7"/>
      <c r="AA18" s="10"/>
      <c r="AL18" s="65">
        <v>17</v>
      </c>
    </row>
    <row r="19" ht="15" thickTop="1">
      <c r="AL19" s="65">
        <v>18</v>
      </c>
    </row>
    <row r="20" spans="1:38" ht="31.5" customHeight="1">
      <c r="A20" s="161" t="s">
        <v>18</v>
      </c>
      <c r="B20" s="161"/>
      <c r="S20" s="29"/>
      <c r="T20" s="29"/>
      <c r="U20" s="29"/>
      <c r="V20" s="29" t="s">
        <v>66</v>
      </c>
      <c r="W20" s="29"/>
      <c r="X20" s="29"/>
      <c r="AL20" s="65">
        <v>19</v>
      </c>
    </row>
    <row r="21" spans="1:38" ht="27.75" customHeight="1">
      <c r="A21" s="162" t="s">
        <v>19</v>
      </c>
      <c r="B21" s="162"/>
      <c r="C21" s="162"/>
      <c r="D21" s="162" t="s">
        <v>20</v>
      </c>
      <c r="E21" s="162"/>
      <c r="F21" s="162"/>
      <c r="G21" s="162" t="s">
        <v>21</v>
      </c>
      <c r="H21" s="162"/>
      <c r="I21" s="162"/>
      <c r="J21" s="162"/>
      <c r="K21" s="162"/>
      <c r="L21" s="163" t="s">
        <v>22</v>
      </c>
      <c r="M21" s="117"/>
      <c r="N21" s="117"/>
      <c r="O21" s="117"/>
      <c r="P21" s="117"/>
      <c r="Q21" s="115"/>
      <c r="R21" s="162" t="s">
        <v>23</v>
      </c>
      <c r="S21" s="162"/>
      <c r="T21" s="162"/>
      <c r="U21" s="162"/>
      <c r="V21" s="162"/>
      <c r="W21" s="162"/>
      <c r="X21" s="162"/>
      <c r="Y21" s="162"/>
      <c r="Z21" s="162"/>
      <c r="AA21" s="162"/>
      <c r="AL21" s="65">
        <v>20</v>
      </c>
    </row>
    <row r="22" spans="1:38" ht="42" customHeight="1">
      <c r="A22" s="154" t="s">
        <v>52</v>
      </c>
      <c r="B22" s="155"/>
      <c r="C22" s="156"/>
      <c r="D22" s="181"/>
      <c r="E22" s="182"/>
      <c r="F22" s="31" t="s">
        <v>24</v>
      </c>
      <c r="G22" s="185">
        <v>2800</v>
      </c>
      <c r="H22" s="186"/>
      <c r="I22" s="186"/>
      <c r="J22" s="186"/>
      <c r="K22" s="61" t="s">
        <v>14</v>
      </c>
      <c r="L22" s="140">
        <f aca="true" t="shared" si="0" ref="L22:L27">D22*G22</f>
        <v>0</v>
      </c>
      <c r="M22" s="141"/>
      <c r="N22" s="141"/>
      <c r="O22" s="141"/>
      <c r="P22" s="141"/>
      <c r="Q22" s="104" t="s">
        <v>14</v>
      </c>
      <c r="R22" s="127"/>
      <c r="S22" s="128"/>
      <c r="T22" s="128"/>
      <c r="U22" s="128"/>
      <c r="V22" s="128"/>
      <c r="W22" s="128"/>
      <c r="X22" s="128"/>
      <c r="Y22" s="128"/>
      <c r="Z22" s="128"/>
      <c r="AA22" s="136"/>
      <c r="AL22" s="65">
        <v>21</v>
      </c>
    </row>
    <row r="23" spans="1:38" ht="42" customHeight="1">
      <c r="A23" s="154" t="s">
        <v>53</v>
      </c>
      <c r="B23" s="155"/>
      <c r="C23" s="156"/>
      <c r="D23" s="181"/>
      <c r="E23" s="182"/>
      <c r="F23" s="31" t="s">
        <v>69</v>
      </c>
      <c r="G23" s="183">
        <v>3300</v>
      </c>
      <c r="H23" s="184"/>
      <c r="I23" s="184"/>
      <c r="J23" s="184"/>
      <c r="K23" s="61" t="s">
        <v>14</v>
      </c>
      <c r="L23" s="140">
        <f>D23*G23</f>
        <v>0</v>
      </c>
      <c r="M23" s="141"/>
      <c r="N23" s="141"/>
      <c r="O23" s="141"/>
      <c r="P23" s="141"/>
      <c r="Q23" s="104" t="s">
        <v>14</v>
      </c>
      <c r="R23" s="127"/>
      <c r="S23" s="128"/>
      <c r="T23" s="128"/>
      <c r="U23" s="128"/>
      <c r="V23" s="128"/>
      <c r="W23" s="128"/>
      <c r="X23" s="128"/>
      <c r="Y23" s="128"/>
      <c r="Z23" s="128"/>
      <c r="AA23" s="136"/>
      <c r="AL23" s="65">
        <v>22</v>
      </c>
    </row>
    <row r="24" spans="1:38" ht="42" customHeight="1">
      <c r="A24" s="154" t="s">
        <v>54</v>
      </c>
      <c r="B24" s="155"/>
      <c r="C24" s="156"/>
      <c r="D24" s="181"/>
      <c r="E24" s="182"/>
      <c r="F24" s="31" t="s">
        <v>24</v>
      </c>
      <c r="G24" s="183">
        <v>3000</v>
      </c>
      <c r="H24" s="184"/>
      <c r="I24" s="184"/>
      <c r="J24" s="184"/>
      <c r="K24" s="61" t="s">
        <v>14</v>
      </c>
      <c r="L24" s="140">
        <f t="shared" si="0"/>
        <v>0</v>
      </c>
      <c r="M24" s="141"/>
      <c r="N24" s="141"/>
      <c r="O24" s="141"/>
      <c r="P24" s="141"/>
      <c r="Q24" s="104" t="s">
        <v>14</v>
      </c>
      <c r="R24" s="127"/>
      <c r="S24" s="128"/>
      <c r="T24" s="128"/>
      <c r="U24" s="128"/>
      <c r="V24" s="128"/>
      <c r="W24" s="128"/>
      <c r="X24" s="128"/>
      <c r="Y24" s="128"/>
      <c r="Z24" s="128"/>
      <c r="AA24" s="136"/>
      <c r="AL24" s="65">
        <v>23</v>
      </c>
    </row>
    <row r="25" spans="1:38" ht="42" customHeight="1">
      <c r="A25" s="154" t="s">
        <v>55</v>
      </c>
      <c r="B25" s="155"/>
      <c r="C25" s="156"/>
      <c r="D25" s="181"/>
      <c r="E25" s="182"/>
      <c r="F25" s="31" t="s">
        <v>24</v>
      </c>
      <c r="G25" s="185">
        <v>3700</v>
      </c>
      <c r="H25" s="186"/>
      <c r="I25" s="186"/>
      <c r="J25" s="186"/>
      <c r="K25" s="62" t="s">
        <v>14</v>
      </c>
      <c r="L25" s="140">
        <f t="shared" si="0"/>
        <v>0</v>
      </c>
      <c r="M25" s="141"/>
      <c r="N25" s="141"/>
      <c r="O25" s="141"/>
      <c r="P25" s="141"/>
      <c r="Q25" s="104" t="s">
        <v>14</v>
      </c>
      <c r="R25" s="127"/>
      <c r="S25" s="128"/>
      <c r="T25" s="128"/>
      <c r="U25" s="128"/>
      <c r="V25" s="128"/>
      <c r="W25" s="128"/>
      <c r="X25" s="128"/>
      <c r="Y25" s="128"/>
      <c r="Z25" s="128"/>
      <c r="AA25" s="136"/>
      <c r="AL25" s="65">
        <v>24</v>
      </c>
    </row>
    <row r="26" spans="1:38" ht="42" customHeight="1">
      <c r="A26" s="154" t="s">
        <v>56</v>
      </c>
      <c r="B26" s="155"/>
      <c r="C26" s="156"/>
      <c r="D26" s="181"/>
      <c r="E26" s="182"/>
      <c r="F26" s="31" t="s">
        <v>24</v>
      </c>
      <c r="G26" s="188">
        <v>330</v>
      </c>
      <c r="H26" s="189"/>
      <c r="I26" s="189"/>
      <c r="J26" s="189"/>
      <c r="K26" s="61" t="s">
        <v>14</v>
      </c>
      <c r="L26" s="140">
        <f t="shared" si="0"/>
        <v>0</v>
      </c>
      <c r="M26" s="141"/>
      <c r="N26" s="141"/>
      <c r="O26" s="141"/>
      <c r="P26" s="141"/>
      <c r="Q26" s="104" t="s">
        <v>14</v>
      </c>
      <c r="R26" s="127"/>
      <c r="S26" s="128"/>
      <c r="T26" s="128"/>
      <c r="U26" s="128"/>
      <c r="V26" s="128"/>
      <c r="W26" s="128"/>
      <c r="X26" s="128"/>
      <c r="Y26" s="128"/>
      <c r="Z26" s="128"/>
      <c r="AA26" s="136"/>
      <c r="AL26" s="65">
        <v>25</v>
      </c>
    </row>
    <row r="27" spans="1:38" ht="42" customHeight="1">
      <c r="A27" s="154" t="s">
        <v>61</v>
      </c>
      <c r="B27" s="155"/>
      <c r="C27" s="156"/>
      <c r="D27" s="181"/>
      <c r="E27" s="182"/>
      <c r="F27" s="31" t="s">
        <v>24</v>
      </c>
      <c r="G27" s="188">
        <v>260</v>
      </c>
      <c r="H27" s="189"/>
      <c r="I27" s="189"/>
      <c r="J27" s="189"/>
      <c r="K27" s="62" t="s">
        <v>14</v>
      </c>
      <c r="L27" s="140">
        <f t="shared" si="0"/>
        <v>0</v>
      </c>
      <c r="M27" s="141"/>
      <c r="N27" s="141"/>
      <c r="O27" s="141"/>
      <c r="P27" s="141"/>
      <c r="Q27" s="104" t="s">
        <v>14</v>
      </c>
      <c r="R27" s="127"/>
      <c r="S27" s="128"/>
      <c r="T27" s="128"/>
      <c r="U27" s="128"/>
      <c r="V27" s="128"/>
      <c r="W27" s="128"/>
      <c r="X27" s="128"/>
      <c r="Y27" s="128"/>
      <c r="Z27" s="128"/>
      <c r="AA27" s="136"/>
      <c r="AL27" s="65">
        <v>26</v>
      </c>
    </row>
    <row r="28" spans="1:38" ht="42" customHeight="1">
      <c r="A28" s="144" t="s">
        <v>25</v>
      </c>
      <c r="B28" s="145"/>
      <c r="C28" s="146"/>
      <c r="D28" s="181"/>
      <c r="E28" s="182"/>
      <c r="F28" s="31" t="s">
        <v>24</v>
      </c>
      <c r="G28" s="188">
        <v>200</v>
      </c>
      <c r="H28" s="189"/>
      <c r="I28" s="189"/>
      <c r="J28" s="189"/>
      <c r="K28" s="62" t="s">
        <v>14</v>
      </c>
      <c r="L28" s="140">
        <f>D28*G28</f>
        <v>0</v>
      </c>
      <c r="M28" s="141"/>
      <c r="N28" s="141"/>
      <c r="O28" s="141"/>
      <c r="P28" s="141"/>
      <c r="Q28" s="104" t="s">
        <v>14</v>
      </c>
      <c r="R28" s="127"/>
      <c r="S28" s="128"/>
      <c r="T28" s="128"/>
      <c r="U28" s="128"/>
      <c r="V28" s="128"/>
      <c r="W28" s="128"/>
      <c r="X28" s="128"/>
      <c r="Y28" s="128"/>
      <c r="Z28" s="128"/>
      <c r="AA28" s="136"/>
      <c r="AL28" s="65">
        <v>27</v>
      </c>
    </row>
    <row r="29" spans="1:38" ht="42" customHeight="1">
      <c r="A29" s="151" t="s">
        <v>57</v>
      </c>
      <c r="B29" s="152"/>
      <c r="C29" s="153"/>
      <c r="D29" s="181">
        <v>0</v>
      </c>
      <c r="E29" s="182"/>
      <c r="F29" s="31" t="s">
        <v>24</v>
      </c>
      <c r="G29" s="188">
        <v>330</v>
      </c>
      <c r="H29" s="189"/>
      <c r="I29" s="189"/>
      <c r="J29" s="189"/>
      <c r="K29" s="62" t="s">
        <v>14</v>
      </c>
      <c r="L29" s="140">
        <f>D29*G29</f>
        <v>0</v>
      </c>
      <c r="M29" s="141"/>
      <c r="N29" s="141"/>
      <c r="O29" s="141"/>
      <c r="P29" s="141"/>
      <c r="Q29" s="104" t="s">
        <v>14</v>
      </c>
      <c r="R29" s="127"/>
      <c r="S29" s="128"/>
      <c r="T29" s="128"/>
      <c r="U29" s="128"/>
      <c r="V29" s="128"/>
      <c r="W29" s="128"/>
      <c r="X29" s="128"/>
      <c r="Y29" s="128"/>
      <c r="Z29" s="128"/>
      <c r="AA29" s="136"/>
      <c r="AL29" s="65">
        <v>28</v>
      </c>
    </row>
    <row r="30" spans="1:38" ht="43.5" customHeight="1">
      <c r="A30" s="129" t="s">
        <v>27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40">
        <f>SUM(L22:P29)</f>
        <v>0</v>
      </c>
      <c r="M30" s="141"/>
      <c r="N30" s="141"/>
      <c r="O30" s="141"/>
      <c r="P30" s="141"/>
      <c r="Q30" s="105" t="s">
        <v>14</v>
      </c>
      <c r="R30" s="127"/>
      <c r="S30" s="128"/>
      <c r="T30" s="128"/>
      <c r="U30" s="128"/>
      <c r="V30" s="128"/>
      <c r="W30" s="128"/>
      <c r="X30" s="128"/>
      <c r="Y30" s="128"/>
      <c r="Z30" s="128"/>
      <c r="AA30" s="136"/>
      <c r="AF30" s="187">
        <f>INT(L30/1.1)</f>
        <v>0</v>
      </c>
      <c r="AG30" s="187"/>
      <c r="AH30" s="187"/>
      <c r="AI30" s="187"/>
      <c r="AL30" s="65">
        <v>29</v>
      </c>
    </row>
    <row r="31" spans="1:38" ht="34.5" customHeight="1">
      <c r="A31" s="21"/>
      <c r="B31" s="21"/>
      <c r="C31" s="21"/>
      <c r="D31" s="21"/>
      <c r="E31" s="21"/>
      <c r="F31" s="21"/>
      <c r="H31" s="127" t="s">
        <v>73</v>
      </c>
      <c r="I31" s="128"/>
      <c r="J31" s="128"/>
      <c r="K31" s="128"/>
      <c r="L31" s="140">
        <f>SUM(L30)</f>
        <v>0</v>
      </c>
      <c r="M31" s="141"/>
      <c r="N31" s="141"/>
      <c r="O31" s="141"/>
      <c r="P31" s="141"/>
      <c r="Q31" s="105" t="s">
        <v>14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L31" s="65">
        <v>30</v>
      </c>
    </row>
    <row r="32" spans="1:27" ht="34.5" customHeight="1">
      <c r="A32" s="21"/>
      <c r="B32" s="21"/>
      <c r="C32" s="21"/>
      <c r="D32" s="21"/>
      <c r="E32" s="21"/>
      <c r="F32" s="21"/>
      <c r="H32" s="127" t="s">
        <v>72</v>
      </c>
      <c r="I32" s="128"/>
      <c r="J32" s="128"/>
      <c r="K32" s="128"/>
      <c r="L32" s="140">
        <f>AF30</f>
        <v>0</v>
      </c>
      <c r="M32" s="141"/>
      <c r="N32" s="141"/>
      <c r="O32" s="141"/>
      <c r="P32" s="141"/>
      <c r="Q32" s="105" t="s">
        <v>14</v>
      </c>
      <c r="R32" s="102"/>
      <c r="S32" s="102"/>
      <c r="T32" s="102"/>
      <c r="U32" s="102"/>
      <c r="V32" s="102"/>
      <c r="W32" s="102"/>
      <c r="X32" s="102"/>
      <c r="Y32" s="102"/>
      <c r="Z32" s="102"/>
      <c r="AA32" s="102"/>
    </row>
    <row r="33" spans="1:27" ht="34.5" customHeight="1">
      <c r="A33" s="21"/>
      <c r="B33" s="21"/>
      <c r="C33" s="21"/>
      <c r="D33" s="21"/>
      <c r="E33" s="21"/>
      <c r="F33" s="21"/>
      <c r="H33" s="125" t="s">
        <v>67</v>
      </c>
      <c r="I33" s="126"/>
      <c r="J33" s="126"/>
      <c r="K33" s="126"/>
      <c r="L33" s="140">
        <f>L30-AF30</f>
        <v>0</v>
      </c>
      <c r="M33" s="141"/>
      <c r="N33" s="141"/>
      <c r="O33" s="141"/>
      <c r="P33" s="141"/>
      <c r="Q33" s="105" t="s">
        <v>14</v>
      </c>
      <c r="R33" s="102"/>
      <c r="S33" s="102"/>
      <c r="T33" s="102"/>
      <c r="U33" s="102"/>
      <c r="V33" s="102"/>
      <c r="W33" s="102"/>
      <c r="X33" s="102"/>
      <c r="Y33" s="102"/>
      <c r="Z33" s="102"/>
      <c r="AA33" s="102"/>
    </row>
    <row r="34" spans="1:27" ht="24.75" customHeight="1" thickBot="1">
      <c r="A34" s="21"/>
      <c r="B34" s="21"/>
      <c r="C34" s="21"/>
      <c r="D34" s="21"/>
      <c r="E34" s="21"/>
      <c r="F34" s="21"/>
      <c r="H34" s="3"/>
      <c r="I34" s="3"/>
      <c r="J34" s="3"/>
      <c r="K34" s="3"/>
      <c r="L34" s="108"/>
      <c r="M34" s="108"/>
      <c r="N34" s="108"/>
      <c r="O34" s="108"/>
      <c r="P34" s="108"/>
      <c r="Q34" s="28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2:27" ht="30" customHeight="1" thickBot="1" thickTop="1">
      <c r="B35" s="137" t="s">
        <v>28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  <c r="W35" s="23"/>
      <c r="X35" s="23"/>
      <c r="Y35" s="23"/>
      <c r="Z35" s="23"/>
      <c r="AA35" s="3"/>
    </row>
    <row r="36" spans="2:27" ht="37.5" customHeight="1" thickTop="1">
      <c r="B36" s="112" t="s">
        <v>29</v>
      </c>
      <c r="C36" s="113"/>
      <c r="D36" s="122"/>
      <c r="E36" s="109"/>
      <c r="F36" s="109"/>
      <c r="G36" s="109"/>
      <c r="H36" s="109"/>
      <c r="I36" s="45" t="s">
        <v>30</v>
      </c>
      <c r="J36" s="46"/>
      <c r="K36" s="46"/>
      <c r="L36" s="109"/>
      <c r="M36" s="109"/>
      <c r="N36" s="109"/>
      <c r="O36" s="109"/>
      <c r="P36" s="109"/>
      <c r="Q36" s="109"/>
      <c r="R36" s="109"/>
      <c r="S36" s="45" t="s">
        <v>31</v>
      </c>
      <c r="T36" s="47"/>
      <c r="U36" s="47"/>
      <c r="V36" s="48"/>
      <c r="W36" s="25"/>
      <c r="X36" s="25"/>
      <c r="Y36" s="25"/>
      <c r="Z36" s="25"/>
      <c r="AA36" s="5"/>
    </row>
    <row r="37" spans="2:27" ht="37.5" customHeight="1">
      <c r="B37" s="114" t="s">
        <v>32</v>
      </c>
      <c r="C37" s="115"/>
      <c r="D37" s="49"/>
      <c r="E37" s="116" t="s">
        <v>33</v>
      </c>
      <c r="F37" s="116"/>
      <c r="G37" s="116"/>
      <c r="H37" s="50"/>
      <c r="I37" s="131" t="s">
        <v>34</v>
      </c>
      <c r="J37" s="131"/>
      <c r="K37" s="131"/>
      <c r="L37" s="50"/>
      <c r="M37" s="116" t="s">
        <v>35</v>
      </c>
      <c r="N37" s="116"/>
      <c r="O37" s="116"/>
      <c r="P37" s="116"/>
      <c r="Q37" s="116"/>
      <c r="R37" s="49"/>
      <c r="S37" s="49"/>
      <c r="T37" s="49"/>
      <c r="U37" s="49"/>
      <c r="V37" s="51"/>
      <c r="W37" s="25"/>
      <c r="X37" s="25"/>
      <c r="Y37" s="25"/>
      <c r="Z37" s="25"/>
      <c r="AA37" s="5"/>
    </row>
    <row r="38" spans="2:27" ht="37.5" customHeight="1">
      <c r="B38" s="114" t="s">
        <v>36</v>
      </c>
      <c r="C38" s="115"/>
      <c r="D38" s="49"/>
      <c r="E38" s="52" t="s">
        <v>37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49"/>
      <c r="U38" s="49"/>
      <c r="V38" s="51"/>
      <c r="W38" s="25"/>
      <c r="X38" s="25"/>
      <c r="Y38" s="25"/>
      <c r="Z38" s="25"/>
      <c r="AA38" s="5"/>
    </row>
    <row r="39" spans="2:27" ht="37.5" customHeight="1">
      <c r="B39" s="142" t="s">
        <v>38</v>
      </c>
      <c r="C39" s="143"/>
      <c r="D39" s="13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2"/>
      <c r="W39" s="25"/>
      <c r="X39" s="25"/>
      <c r="Y39" s="25"/>
      <c r="Z39" s="25"/>
      <c r="AA39" s="5"/>
    </row>
    <row r="40" spans="2:27" ht="43.5" customHeight="1" thickBot="1">
      <c r="B40" s="123" t="s">
        <v>39</v>
      </c>
      <c r="C40" s="124"/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5"/>
      <c r="W40" s="25"/>
      <c r="X40" s="25"/>
      <c r="Y40" s="25"/>
      <c r="Z40" s="25"/>
      <c r="AA40" s="5"/>
    </row>
    <row r="41" ht="15" thickTop="1"/>
  </sheetData>
  <sheetProtection/>
  <mergeCells count="96">
    <mergeCell ref="H32:K32"/>
    <mergeCell ref="L32:P32"/>
    <mergeCell ref="AA4:AB4"/>
    <mergeCell ref="P7:AC7"/>
    <mergeCell ref="P8:AC8"/>
    <mergeCell ref="P9:AA9"/>
    <mergeCell ref="P10:AC10"/>
    <mergeCell ref="R28:AA28"/>
    <mergeCell ref="R23:AA23"/>
    <mergeCell ref="R21:AA21"/>
    <mergeCell ref="B40:C40"/>
    <mergeCell ref="A28:C28"/>
    <mergeCell ref="A29:C29"/>
    <mergeCell ref="D28:E28"/>
    <mergeCell ref="G28:J28"/>
    <mergeCell ref="L28:P28"/>
    <mergeCell ref="I37:K37"/>
    <mergeCell ref="M37:Q37"/>
    <mergeCell ref="B38:C38"/>
    <mergeCell ref="H31:K31"/>
    <mergeCell ref="L30:P30"/>
    <mergeCell ref="D29:E29"/>
    <mergeCell ref="G29:J29"/>
    <mergeCell ref="L29:P29"/>
    <mergeCell ref="A27:C27"/>
    <mergeCell ref="D27:E27"/>
    <mergeCell ref="G27:J27"/>
    <mergeCell ref="L27:P27"/>
    <mergeCell ref="L31:P31"/>
    <mergeCell ref="R29:AA29"/>
    <mergeCell ref="B39:C39"/>
    <mergeCell ref="B35:V35"/>
    <mergeCell ref="B36:C36"/>
    <mergeCell ref="D36:H36"/>
    <mergeCell ref="L36:R36"/>
    <mergeCell ref="F38:S38"/>
    <mergeCell ref="D39:V39"/>
    <mergeCell ref="B37:C37"/>
    <mergeCell ref="E37:G37"/>
    <mergeCell ref="R30:AA30"/>
    <mergeCell ref="AF30:AI30"/>
    <mergeCell ref="H33:K33"/>
    <mergeCell ref="L33:P33"/>
    <mergeCell ref="A26:C26"/>
    <mergeCell ref="D26:E26"/>
    <mergeCell ref="G26:J26"/>
    <mergeCell ref="L26:P26"/>
    <mergeCell ref="R26:AA26"/>
    <mergeCell ref="A30:K30"/>
    <mergeCell ref="R27:AA27"/>
    <mergeCell ref="A24:C24"/>
    <mergeCell ref="D24:E24"/>
    <mergeCell ref="G24:J24"/>
    <mergeCell ref="L24:P24"/>
    <mergeCell ref="R24:AA24"/>
    <mergeCell ref="A25:C25"/>
    <mergeCell ref="D25:E25"/>
    <mergeCell ref="G25:J25"/>
    <mergeCell ref="L25:P25"/>
    <mergeCell ref="R25:AA25"/>
    <mergeCell ref="A22:C22"/>
    <mergeCell ref="D22:E22"/>
    <mergeCell ref="G22:J22"/>
    <mergeCell ref="L22:P22"/>
    <mergeCell ref="R22:AA22"/>
    <mergeCell ref="A23:C23"/>
    <mergeCell ref="F18:G18"/>
    <mergeCell ref="I18:Q18"/>
    <mergeCell ref="D23:E23"/>
    <mergeCell ref="G23:J23"/>
    <mergeCell ref="L23:P23"/>
    <mergeCell ref="A20:B20"/>
    <mergeCell ref="A21:C21"/>
    <mergeCell ref="D21:F21"/>
    <mergeCell ref="G21:K21"/>
    <mergeCell ref="L21:Q21"/>
    <mergeCell ref="A1:AC2"/>
    <mergeCell ref="J8:O8"/>
    <mergeCell ref="J9:O9"/>
    <mergeCell ref="J10:O10"/>
    <mergeCell ref="B11:E11"/>
    <mergeCell ref="J11:O11"/>
    <mergeCell ref="M4:N4"/>
    <mergeCell ref="Q4:R4"/>
    <mergeCell ref="V4:W4"/>
    <mergeCell ref="X4:Z4"/>
    <mergeCell ref="D40:V40"/>
    <mergeCell ref="O4:P4"/>
    <mergeCell ref="S4:U4"/>
    <mergeCell ref="A6:E6"/>
    <mergeCell ref="J7:O7"/>
    <mergeCell ref="J12:O12"/>
    <mergeCell ref="A13:E14"/>
    <mergeCell ref="D16:F16"/>
    <mergeCell ref="H16:O16"/>
    <mergeCell ref="P16:Q16"/>
  </mergeCells>
  <dataValidations count="5">
    <dataValidation type="list" allowBlank="1" showInputMessage="1" showErrorMessage="1" sqref="S4:U4">
      <formula1>$AK$2:$AK$14</formula1>
    </dataValidation>
    <dataValidation type="list" allowBlank="1" showInputMessage="1" showErrorMessage="1" sqref="O4:P4">
      <formula1>$AJ$1:$AJ$3</formula1>
    </dataValidation>
    <dataValidation type="list" allowBlank="1" showInputMessage="1" showErrorMessage="1" sqref="C18">
      <formula1>$AJ$2:$AJ$4</formula1>
    </dataValidation>
    <dataValidation type="list" allowBlank="1" showInputMessage="1" showErrorMessage="1" sqref="E18">
      <formula1>$AK$1:$AK$14</formula1>
    </dataValidation>
    <dataValidation type="list" allowBlank="1" showInputMessage="1" showErrorMessage="1" sqref="X4:Z4">
      <formula1>$AL$1:$AL$31</formula1>
    </dataValidation>
  </dataValidations>
  <printOptions horizontalCentered="1"/>
  <pageMargins left="0.5118110236220472" right="0.3937007874015748" top="0.7480314960629921" bottom="0.1968503937007874" header="0.31496062992125984" footer="0.31496062992125984"/>
  <pageSetup horizontalDpi="600" verticalDpi="600" orientation="portrait" paperSize="9" scale="63" r:id="rId4"/>
  <headerFooter>
    <oddHeader>&amp;L&amp;16
（様式　１）
</oddHeader>
  </headerFooter>
  <colBreaks count="2" manualBreakCount="2">
    <brk id="29" max="42" man="1"/>
    <brk id="36" max="42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9"/>
  <sheetViews>
    <sheetView zoomScalePageLayoutView="0" workbookViewId="0" topLeftCell="A15">
      <selection activeCell="G15" sqref="G15"/>
    </sheetView>
  </sheetViews>
  <sheetFormatPr defaultColWidth="9.00390625" defaultRowHeight="15.75"/>
  <cols>
    <col min="1" max="1" width="12.50390625" style="1" customWidth="1"/>
    <col min="2" max="2" width="9.125" style="1" customWidth="1"/>
    <col min="3" max="3" width="12.00390625" style="1" customWidth="1"/>
    <col min="4" max="4" width="8.50390625" style="1" customWidth="1"/>
    <col min="5" max="5" width="7.75390625" style="1" customWidth="1"/>
    <col min="6" max="6" width="5.625" style="1" customWidth="1"/>
    <col min="7" max="7" width="6.00390625" style="1" customWidth="1"/>
    <col min="8" max="8" width="4.625" style="1" customWidth="1"/>
    <col min="9" max="9" width="3.125" style="1" customWidth="1"/>
    <col min="10" max="10" width="4.50390625" style="1" customWidth="1"/>
    <col min="11" max="11" width="5.625" style="30" customWidth="1"/>
    <col min="12" max="16" width="3.625" style="1" customWidth="1"/>
    <col min="17" max="17" width="3.75390625" style="1" customWidth="1"/>
    <col min="18" max="29" width="2.625" style="1" customWidth="1"/>
    <col min="30" max="30" width="5.375" style="65" customWidth="1"/>
    <col min="31" max="31" width="4.75390625" style="65" customWidth="1"/>
    <col min="32" max="32" width="4.00390625" style="65" customWidth="1"/>
    <col min="33" max="33" width="4.50390625" style="65" customWidth="1"/>
    <col min="34" max="35" width="5.125" style="65" customWidth="1"/>
    <col min="36" max="39" width="9.00390625" style="65" customWidth="1"/>
    <col min="40" max="16384" width="9.00390625" style="1" customWidth="1"/>
  </cols>
  <sheetData>
    <row r="1" spans="1:29" ht="14.2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38" ht="14.2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J2" s="65">
        <v>6</v>
      </c>
      <c r="AK2" s="65">
        <v>1</v>
      </c>
      <c r="AL2" s="65">
        <v>1</v>
      </c>
    </row>
    <row r="3" spans="1:38" ht="15">
      <c r="A3" s="69"/>
      <c r="B3" s="69"/>
      <c r="C3" s="69"/>
      <c r="D3" s="69"/>
      <c r="E3" s="69"/>
      <c r="F3" s="69"/>
      <c r="G3" s="69"/>
      <c r="H3" s="69"/>
      <c r="I3" s="69"/>
      <c r="J3" s="69"/>
      <c r="K3" s="73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J3" s="65">
        <v>7</v>
      </c>
      <c r="AK3" s="65">
        <v>2</v>
      </c>
      <c r="AL3" s="65">
        <v>2</v>
      </c>
    </row>
    <row r="4" spans="1:38" ht="21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73"/>
      <c r="L4" s="69"/>
      <c r="M4" s="198" t="s">
        <v>60</v>
      </c>
      <c r="N4" s="198"/>
      <c r="O4" s="193"/>
      <c r="P4" s="193"/>
      <c r="Q4" s="173" t="s">
        <v>5</v>
      </c>
      <c r="R4" s="173"/>
      <c r="S4" s="193"/>
      <c r="T4" s="193"/>
      <c r="U4" s="193"/>
      <c r="V4" s="173" t="s">
        <v>6</v>
      </c>
      <c r="W4" s="173"/>
      <c r="X4" s="197"/>
      <c r="Y4" s="197"/>
      <c r="Z4" s="197"/>
      <c r="AA4" s="173" t="s">
        <v>68</v>
      </c>
      <c r="AB4" s="173"/>
      <c r="AC4" s="69"/>
      <c r="AK4" s="65">
        <v>3</v>
      </c>
      <c r="AL4" s="65">
        <v>3</v>
      </c>
    </row>
    <row r="5" spans="1:38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K5" s="65">
        <v>4</v>
      </c>
      <c r="AL5" s="65">
        <v>4</v>
      </c>
    </row>
    <row r="6" spans="1:38" ht="63.75" customHeight="1">
      <c r="A6" s="194" t="str">
        <f>'適格用胃がん（医療機関用） '!A6</f>
        <v>一般社団法人浦添市医師会　
会　長 洲　鎌　盛　一 殿</v>
      </c>
      <c r="B6" s="194"/>
      <c r="C6" s="194"/>
      <c r="D6" s="194"/>
      <c r="E6" s="194"/>
      <c r="F6" s="69"/>
      <c r="G6" s="69"/>
      <c r="H6" s="69"/>
      <c r="I6" s="69"/>
      <c r="J6" s="69"/>
      <c r="K6" s="73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K6" s="65">
        <v>5</v>
      </c>
      <c r="AL6" s="65">
        <v>5</v>
      </c>
    </row>
    <row r="7" spans="1:38" ht="43.5" customHeight="1">
      <c r="A7" s="69"/>
      <c r="B7" s="69"/>
      <c r="C7" s="69"/>
      <c r="D7" s="69"/>
      <c r="E7" s="69"/>
      <c r="F7" s="69"/>
      <c r="G7" s="69"/>
      <c r="H7" s="69"/>
      <c r="I7" s="69"/>
      <c r="J7" s="195" t="s">
        <v>7</v>
      </c>
      <c r="K7" s="195"/>
      <c r="L7" s="195"/>
      <c r="M7" s="195"/>
      <c r="N7" s="195"/>
      <c r="O7" s="195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K7" s="65">
        <v>6</v>
      </c>
      <c r="AL7" s="65">
        <v>6</v>
      </c>
    </row>
    <row r="8" spans="1:38" ht="28.5" customHeight="1">
      <c r="A8" s="69"/>
      <c r="B8" s="69"/>
      <c r="C8" s="69"/>
      <c r="D8" s="69"/>
      <c r="E8" s="69"/>
      <c r="F8" s="69"/>
      <c r="G8" s="69"/>
      <c r="H8" s="69"/>
      <c r="I8" s="69"/>
      <c r="J8" s="195" t="s">
        <v>8</v>
      </c>
      <c r="K8" s="195"/>
      <c r="L8" s="195"/>
      <c r="M8" s="195"/>
      <c r="N8" s="195"/>
      <c r="O8" s="195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K8" s="65">
        <v>7</v>
      </c>
      <c r="AL8" s="65">
        <v>7</v>
      </c>
    </row>
    <row r="9" spans="1:38" ht="28.5" customHeight="1">
      <c r="A9" s="69"/>
      <c r="B9" s="69"/>
      <c r="C9" s="69"/>
      <c r="D9" s="69"/>
      <c r="E9" s="69"/>
      <c r="F9" s="69"/>
      <c r="G9" s="69"/>
      <c r="H9" s="69"/>
      <c r="I9" s="69"/>
      <c r="J9" s="195" t="s">
        <v>9</v>
      </c>
      <c r="K9" s="195"/>
      <c r="L9" s="195"/>
      <c r="M9" s="195"/>
      <c r="N9" s="195"/>
      <c r="O9" s="195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68" t="s">
        <v>10</v>
      </c>
      <c r="AC9" s="69"/>
      <c r="AK9" s="65">
        <v>8</v>
      </c>
      <c r="AL9" s="65">
        <v>8</v>
      </c>
    </row>
    <row r="10" spans="1:38" ht="26.25" customHeight="1" thickBot="1">
      <c r="A10" s="69"/>
      <c r="B10" s="69"/>
      <c r="C10" s="69"/>
      <c r="D10" s="69"/>
      <c r="E10" s="69"/>
      <c r="F10" s="69"/>
      <c r="G10" s="69"/>
      <c r="H10" s="69"/>
      <c r="I10" s="69"/>
      <c r="J10" s="199" t="s">
        <v>11</v>
      </c>
      <c r="K10" s="199"/>
      <c r="L10" s="199"/>
      <c r="M10" s="199"/>
      <c r="N10" s="199"/>
      <c r="O10" s="199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K10" s="65">
        <v>9</v>
      </c>
      <c r="AL10" s="65">
        <v>9</v>
      </c>
    </row>
    <row r="11" spans="1:38" ht="28.5" customHeight="1" thickBot="1" thickTop="1">
      <c r="A11" s="69"/>
      <c r="B11" s="200" t="s">
        <v>64</v>
      </c>
      <c r="C11" s="200"/>
      <c r="D11" s="200"/>
      <c r="E11" s="200"/>
      <c r="F11" s="73" t="s">
        <v>65</v>
      </c>
      <c r="G11" s="70"/>
      <c r="H11" s="69"/>
      <c r="I11" s="69"/>
      <c r="J11" s="195" t="s">
        <v>62</v>
      </c>
      <c r="K11" s="195"/>
      <c r="L11" s="195"/>
      <c r="M11" s="195"/>
      <c r="N11" s="195"/>
      <c r="O11" s="195"/>
      <c r="P11" s="75" t="s">
        <v>63</v>
      </c>
      <c r="Q11" s="76"/>
      <c r="R11" s="77"/>
      <c r="S11" s="78"/>
      <c r="T11" s="78"/>
      <c r="U11" s="79"/>
      <c r="V11" s="77"/>
      <c r="W11" s="78"/>
      <c r="X11" s="78"/>
      <c r="Y11" s="79"/>
      <c r="Z11" s="77"/>
      <c r="AA11" s="78"/>
      <c r="AB11" s="80"/>
      <c r="AC11" s="78"/>
      <c r="AK11" s="65">
        <v>10</v>
      </c>
      <c r="AL11" s="65">
        <v>10</v>
      </c>
    </row>
    <row r="12" spans="1:38" ht="26.25" customHeight="1" thickTop="1">
      <c r="A12" s="69"/>
      <c r="B12" s="69"/>
      <c r="C12" s="69"/>
      <c r="D12" s="69"/>
      <c r="E12" s="69"/>
      <c r="F12" s="69"/>
      <c r="G12" s="69"/>
      <c r="H12" s="69"/>
      <c r="I12" s="69"/>
      <c r="J12" s="199"/>
      <c r="K12" s="199"/>
      <c r="L12" s="199"/>
      <c r="M12" s="199"/>
      <c r="N12" s="199"/>
      <c r="O12" s="19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K12" s="65">
        <v>11</v>
      </c>
      <c r="AL12" s="65">
        <v>11</v>
      </c>
    </row>
    <row r="13" spans="1:38" ht="14.25" customHeight="1">
      <c r="A13" s="201" t="s">
        <v>12</v>
      </c>
      <c r="B13" s="201"/>
      <c r="C13" s="201"/>
      <c r="D13" s="201"/>
      <c r="E13" s="201"/>
      <c r="F13" s="69"/>
      <c r="G13" s="69"/>
      <c r="H13" s="69"/>
      <c r="I13" s="69"/>
      <c r="J13" s="69"/>
      <c r="K13" s="73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K13" s="65">
        <v>12</v>
      </c>
      <c r="AL13" s="65">
        <v>12</v>
      </c>
    </row>
    <row r="14" spans="1:38" ht="14.25" customHeight="1">
      <c r="A14" s="201"/>
      <c r="B14" s="201"/>
      <c r="C14" s="201"/>
      <c r="D14" s="201"/>
      <c r="E14" s="201"/>
      <c r="F14" s="69"/>
      <c r="G14" s="69"/>
      <c r="H14" s="69"/>
      <c r="I14" s="69"/>
      <c r="J14" s="69"/>
      <c r="K14" s="73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L14" s="65">
        <v>13</v>
      </c>
    </row>
    <row r="15" spans="1:38" ht="14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73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L15" s="65">
        <v>14</v>
      </c>
    </row>
    <row r="16" spans="1:38" ht="39" customHeight="1">
      <c r="A16" s="69"/>
      <c r="B16" s="81"/>
      <c r="C16" s="81"/>
      <c r="D16" s="202" t="s">
        <v>13</v>
      </c>
      <c r="E16" s="202"/>
      <c r="F16" s="202"/>
      <c r="G16" s="82"/>
      <c r="H16" s="203">
        <f>L28</f>
        <v>0</v>
      </c>
      <c r="I16" s="203"/>
      <c r="J16" s="203"/>
      <c r="K16" s="203"/>
      <c r="L16" s="203"/>
      <c r="M16" s="203"/>
      <c r="N16" s="203"/>
      <c r="O16" s="203"/>
      <c r="P16" s="204" t="s">
        <v>14</v>
      </c>
      <c r="Q16" s="204"/>
      <c r="R16" s="83" t="str">
        <f>'適格用胃がん（医療機関用） '!R16</f>
        <v>(令和６年度）</v>
      </c>
      <c r="S16" s="83"/>
      <c r="T16" s="83"/>
      <c r="U16" s="83"/>
      <c r="V16" s="84"/>
      <c r="W16" s="84"/>
      <c r="X16" s="84"/>
      <c r="Y16" s="84"/>
      <c r="Z16" s="84"/>
      <c r="AA16" s="84"/>
      <c r="AB16" s="69"/>
      <c r="AC16" s="69"/>
      <c r="AL16" s="65">
        <v>15</v>
      </c>
    </row>
    <row r="17" spans="1:38" ht="14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3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L17" s="65">
        <v>16</v>
      </c>
    </row>
    <row r="18" spans="1:38" ht="35.25" customHeight="1" thickBot="1">
      <c r="A18" s="85" t="s">
        <v>15</v>
      </c>
      <c r="B18" s="86" t="s">
        <v>60</v>
      </c>
      <c r="C18" s="71"/>
      <c r="D18" s="72" t="s">
        <v>5</v>
      </c>
      <c r="E18" s="71"/>
      <c r="F18" s="206" t="s">
        <v>16</v>
      </c>
      <c r="G18" s="206"/>
      <c r="H18" s="206"/>
      <c r="I18" s="205" t="s">
        <v>4</v>
      </c>
      <c r="J18" s="205"/>
      <c r="K18" s="205"/>
      <c r="L18" s="205"/>
      <c r="M18" s="205"/>
      <c r="N18" s="205"/>
      <c r="O18" s="205"/>
      <c r="P18" s="205"/>
      <c r="Q18" s="205"/>
      <c r="R18" s="88" t="s">
        <v>17</v>
      </c>
      <c r="S18" s="88"/>
      <c r="T18" s="88"/>
      <c r="U18" s="88"/>
      <c r="V18" s="89"/>
      <c r="W18" s="89"/>
      <c r="X18" s="89"/>
      <c r="Y18" s="89"/>
      <c r="Z18" s="89"/>
      <c r="AA18" s="90"/>
      <c r="AB18" s="69"/>
      <c r="AC18" s="69"/>
      <c r="AL18" s="65">
        <v>17</v>
      </c>
    </row>
    <row r="19" spans="1:38" ht="15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3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L19" s="65">
        <v>18</v>
      </c>
    </row>
    <row r="20" spans="1:38" ht="31.5" customHeight="1">
      <c r="A20" s="207" t="s">
        <v>18</v>
      </c>
      <c r="B20" s="207"/>
      <c r="C20" s="69"/>
      <c r="D20" s="69"/>
      <c r="E20" s="69"/>
      <c r="F20" s="69"/>
      <c r="G20" s="69"/>
      <c r="H20" s="69"/>
      <c r="I20" s="69"/>
      <c r="J20" s="69"/>
      <c r="K20" s="73"/>
      <c r="L20" s="69"/>
      <c r="M20" s="69"/>
      <c r="N20" s="69"/>
      <c r="O20" s="69"/>
      <c r="P20" s="69"/>
      <c r="Q20" s="69"/>
      <c r="R20" s="69"/>
      <c r="S20" s="91"/>
      <c r="T20" s="91"/>
      <c r="U20" s="91"/>
      <c r="V20" s="91" t="s">
        <v>66</v>
      </c>
      <c r="W20" s="91"/>
      <c r="X20" s="91"/>
      <c r="Y20" s="69"/>
      <c r="Z20" s="69"/>
      <c r="AA20" s="69"/>
      <c r="AB20" s="69"/>
      <c r="AC20" s="69"/>
      <c r="AL20" s="65">
        <v>19</v>
      </c>
    </row>
    <row r="21" spans="1:38" ht="27.75" customHeight="1">
      <c r="A21" s="208" t="s">
        <v>19</v>
      </c>
      <c r="B21" s="208"/>
      <c r="C21" s="208"/>
      <c r="D21" s="208" t="s">
        <v>20</v>
      </c>
      <c r="E21" s="208"/>
      <c r="F21" s="208"/>
      <c r="G21" s="208" t="s">
        <v>21</v>
      </c>
      <c r="H21" s="208"/>
      <c r="I21" s="208"/>
      <c r="J21" s="208"/>
      <c r="K21" s="208"/>
      <c r="L21" s="209" t="s">
        <v>22</v>
      </c>
      <c r="M21" s="210"/>
      <c r="N21" s="210"/>
      <c r="O21" s="210"/>
      <c r="P21" s="210"/>
      <c r="Q21" s="211"/>
      <c r="R21" s="208" t="s">
        <v>23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69"/>
      <c r="AC21" s="69"/>
      <c r="AL21" s="65">
        <v>20</v>
      </c>
    </row>
    <row r="22" spans="1:38" ht="42" customHeight="1">
      <c r="A22" s="212" t="s">
        <v>43</v>
      </c>
      <c r="B22" s="213"/>
      <c r="C22" s="214"/>
      <c r="D22" s="215">
        <v>0</v>
      </c>
      <c r="E22" s="215"/>
      <c r="F22" s="92" t="s">
        <v>24</v>
      </c>
      <c r="G22" s="216">
        <v>1500</v>
      </c>
      <c r="H22" s="217"/>
      <c r="I22" s="217"/>
      <c r="J22" s="217"/>
      <c r="K22" s="93" t="s">
        <v>14</v>
      </c>
      <c r="L22" s="203">
        <f aca="true" t="shared" si="0" ref="L22:L27">D22*G22</f>
        <v>0</v>
      </c>
      <c r="M22" s="203"/>
      <c r="N22" s="203"/>
      <c r="O22" s="203"/>
      <c r="P22" s="203"/>
      <c r="Q22" s="103" t="s">
        <v>14</v>
      </c>
      <c r="R22" s="218"/>
      <c r="S22" s="219"/>
      <c r="T22" s="219"/>
      <c r="U22" s="219"/>
      <c r="V22" s="219"/>
      <c r="W22" s="219"/>
      <c r="X22" s="219"/>
      <c r="Y22" s="219"/>
      <c r="Z22" s="219"/>
      <c r="AA22" s="220"/>
      <c r="AB22" s="69"/>
      <c r="AC22" s="69"/>
      <c r="AL22" s="65">
        <v>21</v>
      </c>
    </row>
    <row r="23" spans="1:38" ht="42" customHeight="1">
      <c r="A23" s="212" t="s">
        <v>44</v>
      </c>
      <c r="B23" s="213"/>
      <c r="C23" s="214"/>
      <c r="D23" s="215">
        <v>0</v>
      </c>
      <c r="E23" s="215"/>
      <c r="F23" s="92" t="s">
        <v>24</v>
      </c>
      <c r="G23" s="221">
        <v>2000</v>
      </c>
      <c r="H23" s="222"/>
      <c r="I23" s="222"/>
      <c r="J23" s="222"/>
      <c r="K23" s="93" t="s">
        <v>14</v>
      </c>
      <c r="L23" s="203">
        <f t="shared" si="0"/>
        <v>0</v>
      </c>
      <c r="M23" s="203"/>
      <c r="N23" s="203"/>
      <c r="O23" s="203"/>
      <c r="P23" s="203"/>
      <c r="Q23" s="103" t="s">
        <v>14</v>
      </c>
      <c r="R23" s="218"/>
      <c r="S23" s="219"/>
      <c r="T23" s="219"/>
      <c r="U23" s="219"/>
      <c r="V23" s="219"/>
      <c r="W23" s="219"/>
      <c r="X23" s="219"/>
      <c r="Y23" s="219"/>
      <c r="Z23" s="219"/>
      <c r="AA23" s="220"/>
      <c r="AB23" s="69"/>
      <c r="AC23" s="69"/>
      <c r="AL23" s="65">
        <v>22</v>
      </c>
    </row>
    <row r="24" spans="1:38" ht="42" customHeight="1">
      <c r="A24" s="212" t="s">
        <v>45</v>
      </c>
      <c r="B24" s="213"/>
      <c r="C24" s="214"/>
      <c r="D24" s="215">
        <v>0</v>
      </c>
      <c r="E24" s="215"/>
      <c r="F24" s="92" t="s">
        <v>24</v>
      </c>
      <c r="G24" s="221">
        <v>330</v>
      </c>
      <c r="H24" s="222"/>
      <c r="I24" s="222"/>
      <c r="J24" s="222"/>
      <c r="K24" s="93" t="s">
        <v>14</v>
      </c>
      <c r="L24" s="203">
        <f t="shared" si="0"/>
        <v>0</v>
      </c>
      <c r="M24" s="203"/>
      <c r="N24" s="203"/>
      <c r="O24" s="203"/>
      <c r="P24" s="203"/>
      <c r="Q24" s="103" t="s">
        <v>14</v>
      </c>
      <c r="R24" s="218"/>
      <c r="S24" s="219"/>
      <c r="T24" s="219"/>
      <c r="U24" s="219"/>
      <c r="V24" s="219"/>
      <c r="W24" s="219"/>
      <c r="X24" s="219"/>
      <c r="Y24" s="219"/>
      <c r="Z24" s="219"/>
      <c r="AA24" s="220"/>
      <c r="AB24" s="69"/>
      <c r="AC24" s="69"/>
      <c r="AL24" s="65">
        <v>23</v>
      </c>
    </row>
    <row r="25" spans="1:38" ht="42" customHeight="1">
      <c r="A25" s="212" t="s">
        <v>46</v>
      </c>
      <c r="B25" s="213"/>
      <c r="C25" s="214"/>
      <c r="D25" s="215">
        <v>0</v>
      </c>
      <c r="E25" s="215"/>
      <c r="F25" s="92" t="s">
        <v>24</v>
      </c>
      <c r="G25" s="216">
        <v>260</v>
      </c>
      <c r="H25" s="217"/>
      <c r="I25" s="217"/>
      <c r="J25" s="217"/>
      <c r="K25" s="94" t="s">
        <v>14</v>
      </c>
      <c r="L25" s="203">
        <f t="shared" si="0"/>
        <v>0</v>
      </c>
      <c r="M25" s="203"/>
      <c r="N25" s="203"/>
      <c r="O25" s="203"/>
      <c r="P25" s="203"/>
      <c r="Q25" s="103" t="s">
        <v>14</v>
      </c>
      <c r="R25" s="218"/>
      <c r="S25" s="219"/>
      <c r="T25" s="219"/>
      <c r="U25" s="219"/>
      <c r="V25" s="219"/>
      <c r="W25" s="219"/>
      <c r="X25" s="219"/>
      <c r="Y25" s="219"/>
      <c r="Z25" s="219"/>
      <c r="AA25" s="220"/>
      <c r="AB25" s="69"/>
      <c r="AC25" s="69"/>
      <c r="AL25" s="65">
        <v>24</v>
      </c>
    </row>
    <row r="26" spans="1:38" ht="42" customHeight="1">
      <c r="A26" s="223" t="s">
        <v>25</v>
      </c>
      <c r="B26" s="224"/>
      <c r="C26" s="225"/>
      <c r="D26" s="215">
        <v>0</v>
      </c>
      <c r="E26" s="215"/>
      <c r="F26" s="92" t="s">
        <v>24</v>
      </c>
      <c r="G26" s="226">
        <v>200</v>
      </c>
      <c r="H26" s="227"/>
      <c r="I26" s="227"/>
      <c r="J26" s="227"/>
      <c r="K26" s="93" t="s">
        <v>14</v>
      </c>
      <c r="L26" s="203">
        <f t="shared" si="0"/>
        <v>0</v>
      </c>
      <c r="M26" s="203"/>
      <c r="N26" s="203"/>
      <c r="O26" s="203"/>
      <c r="P26" s="203"/>
      <c r="Q26" s="103" t="s">
        <v>14</v>
      </c>
      <c r="R26" s="218"/>
      <c r="S26" s="219"/>
      <c r="T26" s="219"/>
      <c r="U26" s="219"/>
      <c r="V26" s="219"/>
      <c r="W26" s="219"/>
      <c r="X26" s="219"/>
      <c r="Y26" s="219"/>
      <c r="Z26" s="219"/>
      <c r="AA26" s="220"/>
      <c r="AB26" s="69"/>
      <c r="AC26" s="69"/>
      <c r="AL26" s="65">
        <v>25</v>
      </c>
    </row>
    <row r="27" spans="1:38" ht="42" customHeight="1">
      <c r="A27" s="228" t="s">
        <v>47</v>
      </c>
      <c r="B27" s="229"/>
      <c r="C27" s="230"/>
      <c r="D27" s="215">
        <v>0</v>
      </c>
      <c r="E27" s="215"/>
      <c r="F27" s="92" t="s">
        <v>24</v>
      </c>
      <c r="G27" s="226">
        <v>330</v>
      </c>
      <c r="H27" s="227"/>
      <c r="I27" s="227"/>
      <c r="J27" s="227"/>
      <c r="K27" s="94" t="s">
        <v>14</v>
      </c>
      <c r="L27" s="203">
        <f t="shared" si="0"/>
        <v>0</v>
      </c>
      <c r="M27" s="203"/>
      <c r="N27" s="203"/>
      <c r="O27" s="203"/>
      <c r="P27" s="203"/>
      <c r="Q27" s="103" t="s">
        <v>14</v>
      </c>
      <c r="R27" s="218"/>
      <c r="S27" s="219"/>
      <c r="T27" s="219"/>
      <c r="U27" s="219"/>
      <c r="V27" s="219"/>
      <c r="W27" s="219"/>
      <c r="X27" s="219"/>
      <c r="Y27" s="219"/>
      <c r="Z27" s="219"/>
      <c r="AA27" s="220"/>
      <c r="AB27" s="69"/>
      <c r="AC27" s="69"/>
      <c r="AL27" s="65">
        <v>26</v>
      </c>
    </row>
    <row r="28" spans="1:38" ht="43.5" customHeight="1">
      <c r="A28" s="231" t="s">
        <v>27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03">
        <f>SUM(L22:P27)</f>
        <v>0</v>
      </c>
      <c r="M28" s="203"/>
      <c r="N28" s="203"/>
      <c r="O28" s="203"/>
      <c r="P28" s="203"/>
      <c r="Q28" s="103" t="s">
        <v>14</v>
      </c>
      <c r="R28" s="218"/>
      <c r="S28" s="219"/>
      <c r="T28" s="219"/>
      <c r="U28" s="219"/>
      <c r="V28" s="219"/>
      <c r="W28" s="219"/>
      <c r="X28" s="219"/>
      <c r="Y28" s="219"/>
      <c r="Z28" s="219"/>
      <c r="AA28" s="220"/>
      <c r="AB28" s="69"/>
      <c r="AC28" s="69"/>
      <c r="AF28" s="187">
        <f>INT(L28/1.1)</f>
        <v>0</v>
      </c>
      <c r="AG28" s="187"/>
      <c r="AH28" s="187"/>
      <c r="AI28" s="187"/>
      <c r="AL28" s="65">
        <v>27</v>
      </c>
    </row>
    <row r="29" spans="1:38" ht="32.25" customHeight="1">
      <c r="A29" s="95"/>
      <c r="B29" s="95"/>
      <c r="C29" s="95"/>
      <c r="D29" s="95"/>
      <c r="E29" s="95"/>
      <c r="F29" s="95"/>
      <c r="G29" s="69"/>
      <c r="H29" s="127" t="s">
        <v>73</v>
      </c>
      <c r="I29" s="128"/>
      <c r="J29" s="128"/>
      <c r="K29" s="128"/>
      <c r="L29" s="140">
        <f>SUM(L28)</f>
        <v>0</v>
      </c>
      <c r="M29" s="141"/>
      <c r="N29" s="141"/>
      <c r="O29" s="141"/>
      <c r="P29" s="141"/>
      <c r="Q29" s="103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69"/>
      <c r="AC29" s="69"/>
      <c r="AL29" s="65">
        <v>28</v>
      </c>
    </row>
    <row r="30" spans="1:38" ht="32.25" customHeight="1">
      <c r="A30" s="21"/>
      <c r="B30" s="21"/>
      <c r="C30" s="21"/>
      <c r="D30" s="21"/>
      <c r="E30" s="21"/>
      <c r="F30" s="21"/>
      <c r="H30" s="127" t="s">
        <v>72</v>
      </c>
      <c r="I30" s="128"/>
      <c r="J30" s="128"/>
      <c r="K30" s="128"/>
      <c r="L30" s="140">
        <f>AF28</f>
        <v>0</v>
      </c>
      <c r="M30" s="141"/>
      <c r="N30" s="141"/>
      <c r="O30" s="141"/>
      <c r="P30" s="141"/>
      <c r="Q30" s="103" t="s">
        <v>14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L30" s="65">
        <v>29</v>
      </c>
    </row>
    <row r="31" spans="1:38" ht="32.25" customHeight="1">
      <c r="A31" s="21"/>
      <c r="B31" s="21"/>
      <c r="C31" s="21"/>
      <c r="D31" s="21"/>
      <c r="E31" s="21"/>
      <c r="F31" s="21"/>
      <c r="H31" s="232" t="s">
        <v>67</v>
      </c>
      <c r="I31" s="233"/>
      <c r="J31" s="233"/>
      <c r="K31" s="234"/>
      <c r="L31" s="203">
        <f>L28-AF28</f>
        <v>0</v>
      </c>
      <c r="M31" s="203"/>
      <c r="N31" s="203"/>
      <c r="O31" s="203"/>
      <c r="P31" s="203"/>
      <c r="Q31" s="103" t="s">
        <v>14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L31" s="65">
        <v>30</v>
      </c>
    </row>
    <row r="32" ht="14.25">
      <c r="AL32" s="65">
        <v>31</v>
      </c>
    </row>
    <row r="33" ht="15" thickBot="1"/>
    <row r="34" spans="2:27" ht="30" customHeight="1" thickBot="1" thickTop="1">
      <c r="B34" s="137" t="s">
        <v>28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23"/>
      <c r="X34" s="23"/>
      <c r="Y34" s="23"/>
      <c r="Z34" s="23"/>
      <c r="AA34" s="3"/>
    </row>
    <row r="35" spans="2:27" ht="37.5" customHeight="1" thickTop="1">
      <c r="B35" s="112" t="s">
        <v>29</v>
      </c>
      <c r="C35" s="113"/>
      <c r="D35" s="241"/>
      <c r="E35" s="242"/>
      <c r="F35" s="242"/>
      <c r="G35" s="242"/>
      <c r="H35" s="242"/>
      <c r="I35" s="45" t="s">
        <v>30</v>
      </c>
      <c r="J35" s="46"/>
      <c r="K35" s="64"/>
      <c r="L35" s="242"/>
      <c r="M35" s="242"/>
      <c r="N35" s="242"/>
      <c r="O35" s="242"/>
      <c r="P35" s="242"/>
      <c r="Q35" s="242"/>
      <c r="R35" s="242"/>
      <c r="S35" s="45" t="s">
        <v>31</v>
      </c>
      <c r="T35" s="47"/>
      <c r="U35" s="47"/>
      <c r="V35" s="48"/>
      <c r="W35" s="25"/>
      <c r="X35" s="25"/>
      <c r="Y35" s="25"/>
      <c r="Z35" s="25"/>
      <c r="AA35" s="5"/>
    </row>
    <row r="36" spans="2:27" ht="37.5" customHeight="1">
      <c r="B36" s="114" t="s">
        <v>32</v>
      </c>
      <c r="C36" s="115"/>
      <c r="D36" s="49"/>
      <c r="E36" s="246" t="s">
        <v>33</v>
      </c>
      <c r="F36" s="246"/>
      <c r="G36" s="246"/>
      <c r="H36" s="50"/>
      <c r="I36" s="131" t="s">
        <v>34</v>
      </c>
      <c r="J36" s="131"/>
      <c r="K36" s="131"/>
      <c r="L36" s="50"/>
      <c r="M36" s="246" t="s">
        <v>35</v>
      </c>
      <c r="N36" s="246"/>
      <c r="O36" s="246"/>
      <c r="P36" s="246"/>
      <c r="Q36" s="246"/>
      <c r="R36" s="49"/>
      <c r="S36" s="49"/>
      <c r="T36" s="49"/>
      <c r="U36" s="49"/>
      <c r="V36" s="51"/>
      <c r="W36" s="25"/>
      <c r="X36" s="25"/>
      <c r="Y36" s="25"/>
      <c r="Z36" s="25"/>
      <c r="AA36" s="5"/>
    </row>
    <row r="37" spans="2:27" ht="37.5" customHeight="1">
      <c r="B37" s="114" t="s">
        <v>36</v>
      </c>
      <c r="C37" s="115"/>
      <c r="D37" s="49"/>
      <c r="E37" s="52" t="s">
        <v>37</v>
      </c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49"/>
      <c r="U37" s="49"/>
      <c r="V37" s="51"/>
      <c r="W37" s="25"/>
      <c r="X37" s="25"/>
      <c r="Y37" s="25"/>
      <c r="Z37" s="25"/>
      <c r="AA37" s="5"/>
    </row>
    <row r="38" spans="2:27" ht="37.5" customHeight="1">
      <c r="B38" s="142" t="s">
        <v>38</v>
      </c>
      <c r="C38" s="143"/>
      <c r="D38" s="236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7"/>
      <c r="W38" s="25"/>
      <c r="X38" s="25"/>
      <c r="Y38" s="25"/>
      <c r="Z38" s="25"/>
      <c r="AA38" s="5"/>
    </row>
    <row r="39" spans="2:27" ht="43.5" customHeight="1" thickBot="1">
      <c r="B39" s="123" t="s">
        <v>39</v>
      </c>
      <c r="C39" s="124"/>
      <c r="D39" s="238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40"/>
      <c r="W39" s="25"/>
      <c r="X39" s="25"/>
      <c r="Y39" s="25"/>
      <c r="Z39" s="25"/>
      <c r="AA39" s="5"/>
    </row>
    <row r="40" ht="15" thickTop="1"/>
  </sheetData>
  <sheetProtection/>
  <mergeCells count="86">
    <mergeCell ref="P7:AC7"/>
    <mergeCell ref="P8:AC8"/>
    <mergeCell ref="P9:AA9"/>
    <mergeCell ref="P10:AC10"/>
    <mergeCell ref="B39:C39"/>
    <mergeCell ref="B36:C36"/>
    <mergeCell ref="E36:G36"/>
    <mergeCell ref="I36:K36"/>
    <mergeCell ref="M36:Q36"/>
    <mergeCell ref="B37:C37"/>
    <mergeCell ref="B38:C38"/>
    <mergeCell ref="F37:S37"/>
    <mergeCell ref="D38:V38"/>
    <mergeCell ref="D39:V39"/>
    <mergeCell ref="H30:K30"/>
    <mergeCell ref="L30:P30"/>
    <mergeCell ref="B34:V34"/>
    <mergeCell ref="B35:C35"/>
    <mergeCell ref="D35:H35"/>
    <mergeCell ref="L35:R35"/>
    <mergeCell ref="A28:K28"/>
    <mergeCell ref="L28:P28"/>
    <mergeCell ref="R28:AA28"/>
    <mergeCell ref="AF28:AI28"/>
    <mergeCell ref="H31:K31"/>
    <mergeCell ref="L31:P31"/>
    <mergeCell ref="H29:K29"/>
    <mergeCell ref="L29:P29"/>
    <mergeCell ref="A26:C26"/>
    <mergeCell ref="D26:E26"/>
    <mergeCell ref="G26:J26"/>
    <mergeCell ref="L26:P26"/>
    <mergeCell ref="R26:AA26"/>
    <mergeCell ref="A27:C27"/>
    <mergeCell ref="D27:E27"/>
    <mergeCell ref="G27:J27"/>
    <mergeCell ref="L27:P27"/>
    <mergeCell ref="R27:AA27"/>
    <mergeCell ref="A24:C24"/>
    <mergeCell ref="D24:E24"/>
    <mergeCell ref="G24:J24"/>
    <mergeCell ref="L24:P24"/>
    <mergeCell ref="R24:AA24"/>
    <mergeCell ref="A25:C25"/>
    <mergeCell ref="D25:E25"/>
    <mergeCell ref="G25:J25"/>
    <mergeCell ref="L25:P25"/>
    <mergeCell ref="R25:AA25"/>
    <mergeCell ref="A22:C22"/>
    <mergeCell ref="D22:E22"/>
    <mergeCell ref="G22:J22"/>
    <mergeCell ref="L22:P22"/>
    <mergeCell ref="R22:AA22"/>
    <mergeCell ref="A23:C23"/>
    <mergeCell ref="D23:E23"/>
    <mergeCell ref="G23:J23"/>
    <mergeCell ref="L23:P23"/>
    <mergeCell ref="R23:AA23"/>
    <mergeCell ref="A20:B20"/>
    <mergeCell ref="A21:C21"/>
    <mergeCell ref="D21:F21"/>
    <mergeCell ref="G21:K21"/>
    <mergeCell ref="L21:Q21"/>
    <mergeCell ref="R21:AA21"/>
    <mergeCell ref="A13:E14"/>
    <mergeCell ref="D16:F16"/>
    <mergeCell ref="H16:O16"/>
    <mergeCell ref="P16:Q16"/>
    <mergeCell ref="I18:Q18"/>
    <mergeCell ref="F18:H18"/>
    <mergeCell ref="J8:O8"/>
    <mergeCell ref="J9:O9"/>
    <mergeCell ref="J10:O10"/>
    <mergeCell ref="B11:E11"/>
    <mergeCell ref="J11:O11"/>
    <mergeCell ref="J12:O12"/>
    <mergeCell ref="O4:P4"/>
    <mergeCell ref="S4:U4"/>
    <mergeCell ref="A6:E6"/>
    <mergeCell ref="J7:O7"/>
    <mergeCell ref="A1:AC2"/>
    <mergeCell ref="Q4:R4"/>
    <mergeCell ref="V4:W4"/>
    <mergeCell ref="AA4:AB4"/>
    <mergeCell ref="X4:Z4"/>
    <mergeCell ref="M4:N4"/>
  </mergeCells>
  <conditionalFormatting sqref="P7:AC7">
    <cfRule type="expression" priority="33" dxfId="15" stopIfTrue="1">
      <formula>$P$7&lt;&gt;""</formula>
    </cfRule>
    <cfRule type="expression" priority="34" dxfId="13" stopIfTrue="1">
      <formula>$P$7&lt;&gt;""</formula>
    </cfRule>
    <cfRule type="expression" priority="35" dxfId="13" stopIfTrue="1">
      <formula>$P$7&lt;&gt;""</formula>
    </cfRule>
  </conditionalFormatting>
  <conditionalFormatting sqref="P8:AC8">
    <cfRule type="expression" priority="32" dxfId="0" stopIfTrue="1">
      <formula>$P$8&lt;&gt;""</formula>
    </cfRule>
  </conditionalFormatting>
  <conditionalFormatting sqref="P9:AA9">
    <cfRule type="expression" priority="31" dxfId="0" stopIfTrue="1">
      <formula>$P$9&lt;&gt;""</formula>
    </cfRule>
  </conditionalFormatting>
  <conditionalFormatting sqref="P10:AC10">
    <cfRule type="expression" priority="30" dxfId="0" stopIfTrue="1">
      <formula>$P$10&lt;&gt;""</formula>
    </cfRule>
  </conditionalFormatting>
  <conditionalFormatting sqref="O4:P4">
    <cfRule type="expression" priority="29" dxfId="0" stopIfTrue="1">
      <formula>$O$4&lt;&gt;""</formula>
    </cfRule>
  </conditionalFormatting>
  <conditionalFormatting sqref="S4:U4">
    <cfRule type="expression" priority="28" dxfId="0" stopIfTrue="1">
      <formula>$S$4&lt;&gt;""</formula>
    </cfRule>
  </conditionalFormatting>
  <conditionalFormatting sqref="C18">
    <cfRule type="expression" priority="27" dxfId="0" stopIfTrue="1">
      <formula>$C$18&lt;&gt;""</formula>
    </cfRule>
  </conditionalFormatting>
  <conditionalFormatting sqref="E18">
    <cfRule type="expression" priority="26" dxfId="0" stopIfTrue="1">
      <formula>$E$18&lt;&gt;""</formula>
    </cfRule>
  </conditionalFormatting>
  <conditionalFormatting sqref="D22:E22">
    <cfRule type="expression" priority="10" dxfId="0" stopIfTrue="1">
      <formula>$D$22&lt;&gt;""</formula>
    </cfRule>
  </conditionalFormatting>
  <conditionalFormatting sqref="D23:E23">
    <cfRule type="expression" priority="9" dxfId="0" stopIfTrue="1">
      <formula>$D$23&lt;&gt;""</formula>
    </cfRule>
  </conditionalFormatting>
  <conditionalFormatting sqref="D24:E24">
    <cfRule type="expression" priority="4" dxfId="3" stopIfTrue="1">
      <formula>$D$24&lt;&gt;""</formula>
    </cfRule>
  </conditionalFormatting>
  <conditionalFormatting sqref="D25:E25">
    <cfRule type="expression" priority="3" dxfId="0" stopIfTrue="1">
      <formula>$D$25&lt;&gt;""</formula>
    </cfRule>
  </conditionalFormatting>
  <conditionalFormatting sqref="D26:E26">
    <cfRule type="expression" priority="2" dxfId="0" stopIfTrue="1">
      <formula>$D$26&lt;&gt;""</formula>
    </cfRule>
  </conditionalFormatting>
  <conditionalFormatting sqref="D27:E27">
    <cfRule type="expression" priority="1" dxfId="0" stopIfTrue="1">
      <formula>$D$27&lt;&gt;""</formula>
    </cfRule>
  </conditionalFormatting>
  <dataValidations count="5">
    <dataValidation type="list" allowBlank="1" showInputMessage="1" showErrorMessage="1" sqref="E18">
      <formula1>$AK$1:$AK$14</formula1>
    </dataValidation>
    <dataValidation type="list" allowBlank="1" showInputMessage="1" showErrorMessage="1" sqref="C18">
      <formula1>$AJ$2:$AJ$4</formula1>
    </dataValidation>
    <dataValidation type="list" allowBlank="1" showInputMessage="1" showErrorMessage="1" sqref="O4:P4">
      <formula1>$AJ$1:$AJ$3</formula1>
    </dataValidation>
    <dataValidation type="list" allowBlank="1" showInputMessage="1" showErrorMessage="1" sqref="S4:U4">
      <formula1>$AK$2:$AK$14</formula1>
    </dataValidation>
    <dataValidation type="list" allowBlank="1" showInputMessage="1" showErrorMessage="1" sqref="X4:Z4">
      <formula1>$AL$1:$AL$33</formula1>
    </dataValidation>
  </dataValidations>
  <printOptions horizontalCentered="1"/>
  <pageMargins left="0.5118110236220472" right="0.3937007874015748" top="0.7480314960629921" bottom="0.7480314960629921" header="0.31496062992125984" footer="0.31496062992125984"/>
  <pageSetup horizontalDpi="600" verticalDpi="600" orientation="portrait" paperSize="9" scale="66" r:id="rId4"/>
  <headerFooter>
    <oddHeader>&amp;L&amp;16
（様式　１）
</oddHeader>
  </headerFooter>
  <colBreaks count="2" manualBreakCount="2">
    <brk id="29" max="42" man="1"/>
    <brk id="36" max="42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L37"/>
  <sheetViews>
    <sheetView zoomScaleSheetLayoutView="34" zoomScalePageLayoutView="0" workbookViewId="0" topLeftCell="A15">
      <selection activeCell="A15" sqref="A15"/>
    </sheetView>
  </sheetViews>
  <sheetFormatPr defaultColWidth="9.00390625" defaultRowHeight="15.75"/>
  <cols>
    <col min="1" max="1" width="12.50390625" style="1" customWidth="1"/>
    <col min="2" max="2" width="9.125" style="1" customWidth="1"/>
    <col min="3" max="3" width="12.00390625" style="1" customWidth="1"/>
    <col min="4" max="4" width="8.50390625" style="1" customWidth="1"/>
    <col min="5" max="5" width="7.75390625" style="1" customWidth="1"/>
    <col min="6" max="6" width="5.625" style="1" customWidth="1"/>
    <col min="7" max="7" width="6.625" style="1" customWidth="1"/>
    <col min="8" max="8" width="4.625" style="1" customWidth="1"/>
    <col min="9" max="10" width="3.125" style="1" customWidth="1"/>
    <col min="11" max="11" width="4.625" style="1" customWidth="1"/>
    <col min="12" max="17" width="3.625" style="1" customWidth="1"/>
    <col min="18" max="29" width="2.625" style="1" customWidth="1"/>
    <col min="30" max="30" width="5.375" style="65" customWidth="1"/>
    <col min="31" max="31" width="4.75390625" style="65" customWidth="1"/>
    <col min="32" max="32" width="4.00390625" style="65" customWidth="1"/>
    <col min="33" max="33" width="4.50390625" style="65" customWidth="1"/>
    <col min="34" max="35" width="5.125" style="65" customWidth="1"/>
    <col min="36" max="39" width="9.00390625" style="65" customWidth="1"/>
    <col min="40" max="16384" width="9.00390625" style="1" customWidth="1"/>
  </cols>
  <sheetData>
    <row r="1" spans="1:29" ht="14.25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38" ht="14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J2" s="65">
        <v>6</v>
      </c>
      <c r="AK2" s="65">
        <v>1</v>
      </c>
      <c r="AL2" s="65">
        <v>1</v>
      </c>
    </row>
    <row r="3" spans="36:38" ht="15">
      <c r="AJ3" s="65">
        <v>7</v>
      </c>
      <c r="AK3" s="65">
        <v>2</v>
      </c>
      <c r="AL3" s="65">
        <v>2</v>
      </c>
    </row>
    <row r="4" spans="13:38" ht="21.75" customHeight="1">
      <c r="M4" s="172" t="s">
        <v>60</v>
      </c>
      <c r="N4" s="172"/>
      <c r="O4" s="177"/>
      <c r="P4" s="177"/>
      <c r="Q4" s="175" t="s">
        <v>5</v>
      </c>
      <c r="R4" s="175"/>
      <c r="S4" s="177"/>
      <c r="T4" s="177"/>
      <c r="U4" s="177"/>
      <c r="V4" s="175" t="s">
        <v>6</v>
      </c>
      <c r="W4" s="175"/>
      <c r="X4" s="180"/>
      <c r="Y4" s="180"/>
      <c r="Z4" s="180"/>
      <c r="AA4" s="175" t="s">
        <v>68</v>
      </c>
      <c r="AB4" s="175"/>
      <c r="AK4" s="65">
        <v>3</v>
      </c>
      <c r="AL4" s="65">
        <v>3</v>
      </c>
    </row>
    <row r="5" spans="37:38" ht="15">
      <c r="AK5" s="65">
        <v>4</v>
      </c>
      <c r="AL5" s="65">
        <v>4</v>
      </c>
    </row>
    <row r="6" spans="1:38" ht="63.75" customHeight="1">
      <c r="A6" s="178" t="str">
        <f>'適格用胃がん（医療機関用） '!A6</f>
        <v>一般社団法人浦添市医師会　
会　長 洲　鎌　盛　一 殿</v>
      </c>
      <c r="B6" s="178"/>
      <c r="C6" s="178"/>
      <c r="D6" s="178"/>
      <c r="E6" s="178"/>
      <c r="AK6" s="65">
        <v>5</v>
      </c>
      <c r="AL6" s="65">
        <v>5</v>
      </c>
    </row>
    <row r="7" spans="10:38" ht="43.5" customHeight="1">
      <c r="J7" s="110" t="s">
        <v>7</v>
      </c>
      <c r="K7" s="110"/>
      <c r="L7" s="110"/>
      <c r="M7" s="110"/>
      <c r="N7" s="110"/>
      <c r="O7" s="11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K7" s="65">
        <v>6</v>
      </c>
      <c r="AL7" s="65">
        <v>6</v>
      </c>
    </row>
    <row r="8" spans="10:38" ht="28.5" customHeight="1">
      <c r="J8" s="110" t="s">
        <v>8</v>
      </c>
      <c r="K8" s="110"/>
      <c r="L8" s="110"/>
      <c r="M8" s="110"/>
      <c r="N8" s="110"/>
      <c r="O8" s="110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K8" s="65">
        <v>7</v>
      </c>
      <c r="AL8" s="65">
        <v>7</v>
      </c>
    </row>
    <row r="9" spans="10:38" ht="28.5" customHeight="1">
      <c r="J9" s="110" t="s">
        <v>9</v>
      </c>
      <c r="K9" s="110"/>
      <c r="L9" s="110"/>
      <c r="M9" s="110"/>
      <c r="N9" s="110"/>
      <c r="O9" s="110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2" t="s">
        <v>10</v>
      </c>
      <c r="AK9" s="65">
        <v>8</v>
      </c>
      <c r="AL9" s="65">
        <v>8</v>
      </c>
    </row>
    <row r="10" spans="10:38" ht="26.25" customHeight="1" thickBot="1">
      <c r="J10" s="170" t="s">
        <v>11</v>
      </c>
      <c r="K10" s="170"/>
      <c r="L10" s="170"/>
      <c r="M10" s="170"/>
      <c r="N10" s="170"/>
      <c r="O10" s="170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K10" s="65">
        <v>9</v>
      </c>
      <c r="AL10" s="65">
        <v>9</v>
      </c>
    </row>
    <row r="11" spans="2:38" ht="28.5" customHeight="1" thickBot="1" thickTop="1">
      <c r="B11" s="111" t="s">
        <v>64</v>
      </c>
      <c r="C11" s="111"/>
      <c r="D11" s="111"/>
      <c r="E11" s="111"/>
      <c r="F11" s="30" t="s">
        <v>65</v>
      </c>
      <c r="G11" s="63"/>
      <c r="J11" s="110" t="s">
        <v>62</v>
      </c>
      <c r="K11" s="110"/>
      <c r="L11" s="110"/>
      <c r="M11" s="110"/>
      <c r="N11" s="110"/>
      <c r="O11" s="110"/>
      <c r="P11" s="42" t="s">
        <v>63</v>
      </c>
      <c r="Q11" s="96"/>
      <c r="R11" s="97"/>
      <c r="S11" s="98"/>
      <c r="T11" s="98"/>
      <c r="U11" s="99"/>
      <c r="V11" s="97"/>
      <c r="W11" s="98"/>
      <c r="X11" s="98"/>
      <c r="Y11" s="99"/>
      <c r="Z11" s="97"/>
      <c r="AA11" s="98"/>
      <c r="AB11" s="100"/>
      <c r="AC11" s="98"/>
      <c r="AK11" s="65">
        <v>10</v>
      </c>
      <c r="AL11" s="65">
        <v>10</v>
      </c>
    </row>
    <row r="12" spans="10:38" ht="26.25" customHeight="1" thickTop="1">
      <c r="J12" s="170"/>
      <c r="K12" s="170"/>
      <c r="L12" s="170"/>
      <c r="M12" s="170"/>
      <c r="N12" s="170"/>
      <c r="O12" s="170"/>
      <c r="AK12" s="65">
        <v>11</v>
      </c>
      <c r="AL12" s="65">
        <v>11</v>
      </c>
    </row>
    <row r="13" spans="1:38" ht="14.25" customHeight="1">
      <c r="A13" s="164" t="s">
        <v>12</v>
      </c>
      <c r="B13" s="164"/>
      <c r="C13" s="164"/>
      <c r="D13" s="164"/>
      <c r="E13" s="164"/>
      <c r="AK13" s="65">
        <v>12</v>
      </c>
      <c r="AL13" s="65">
        <v>12</v>
      </c>
    </row>
    <row r="14" spans="1:38" ht="14.25" customHeight="1">
      <c r="A14" s="164"/>
      <c r="B14" s="164"/>
      <c r="C14" s="164"/>
      <c r="D14" s="164"/>
      <c r="E14" s="164"/>
      <c r="AL14" s="65">
        <v>13</v>
      </c>
    </row>
    <row r="15" ht="14.25">
      <c r="AL15" s="65">
        <v>14</v>
      </c>
    </row>
    <row r="16" spans="2:38" ht="39" customHeight="1">
      <c r="B16" s="3"/>
      <c r="C16" s="3"/>
      <c r="D16" s="165" t="s">
        <v>13</v>
      </c>
      <c r="E16" s="165"/>
      <c r="F16" s="165"/>
      <c r="G16" s="4"/>
      <c r="H16" s="179">
        <f>L26</f>
        <v>0</v>
      </c>
      <c r="I16" s="179"/>
      <c r="J16" s="179"/>
      <c r="K16" s="179"/>
      <c r="L16" s="179"/>
      <c r="M16" s="179"/>
      <c r="N16" s="179"/>
      <c r="O16" s="179"/>
      <c r="P16" s="165" t="s">
        <v>14</v>
      </c>
      <c r="Q16" s="165"/>
      <c r="R16" s="17" t="str">
        <f>'適格用胃がん（医療機関用） '!R16</f>
        <v>(令和６年度）</v>
      </c>
      <c r="S16" s="17"/>
      <c r="T16" s="17"/>
      <c r="U16" s="17"/>
      <c r="V16" s="5"/>
      <c r="W16" s="5"/>
      <c r="X16" s="5"/>
      <c r="Y16" s="5"/>
      <c r="Z16" s="5"/>
      <c r="AA16" s="5"/>
      <c r="AL16" s="65">
        <v>15</v>
      </c>
    </row>
    <row r="17" ht="14.25">
      <c r="AL17" s="65">
        <v>16</v>
      </c>
    </row>
    <row r="18" spans="1:38" ht="35.25" customHeight="1" thickBot="1">
      <c r="A18" s="6" t="s">
        <v>15</v>
      </c>
      <c r="B18" s="16" t="s">
        <v>60</v>
      </c>
      <c r="C18" s="44"/>
      <c r="D18" s="20" t="s">
        <v>5</v>
      </c>
      <c r="E18" s="44"/>
      <c r="F18" s="167" t="s">
        <v>16</v>
      </c>
      <c r="G18" s="167"/>
      <c r="H18" s="8"/>
      <c r="I18" s="168" t="s">
        <v>1</v>
      </c>
      <c r="J18" s="168"/>
      <c r="K18" s="168"/>
      <c r="L18" s="168"/>
      <c r="M18" s="168"/>
      <c r="N18" s="168"/>
      <c r="O18" s="168"/>
      <c r="P18" s="168"/>
      <c r="Q18" s="168"/>
      <c r="R18" s="9" t="s">
        <v>17</v>
      </c>
      <c r="S18" s="9"/>
      <c r="T18" s="9"/>
      <c r="U18" s="9"/>
      <c r="V18" s="7"/>
      <c r="W18" s="7"/>
      <c r="X18" s="7"/>
      <c r="Y18" s="7"/>
      <c r="Z18" s="7"/>
      <c r="AA18" s="10"/>
      <c r="AL18" s="65">
        <v>17</v>
      </c>
    </row>
    <row r="19" ht="15" thickTop="1">
      <c r="AL19" s="65">
        <v>18</v>
      </c>
    </row>
    <row r="20" spans="1:38" ht="31.5" customHeight="1">
      <c r="A20" s="161" t="s">
        <v>18</v>
      </c>
      <c r="B20" s="161"/>
      <c r="S20" s="29"/>
      <c r="T20" s="29"/>
      <c r="U20" s="29"/>
      <c r="V20" s="29" t="s">
        <v>66</v>
      </c>
      <c r="W20" s="29"/>
      <c r="X20" s="29"/>
      <c r="AL20" s="65">
        <v>19</v>
      </c>
    </row>
    <row r="21" spans="1:38" ht="27.75" customHeight="1">
      <c r="A21" s="162" t="s">
        <v>19</v>
      </c>
      <c r="B21" s="162"/>
      <c r="C21" s="162"/>
      <c r="D21" s="162" t="s">
        <v>20</v>
      </c>
      <c r="E21" s="162"/>
      <c r="F21" s="162"/>
      <c r="G21" s="162" t="s">
        <v>21</v>
      </c>
      <c r="H21" s="162"/>
      <c r="I21" s="162"/>
      <c r="J21" s="162"/>
      <c r="K21" s="162"/>
      <c r="L21" s="163" t="s">
        <v>22</v>
      </c>
      <c r="M21" s="117"/>
      <c r="N21" s="117"/>
      <c r="O21" s="117"/>
      <c r="P21" s="117"/>
      <c r="Q21" s="115"/>
      <c r="R21" s="162" t="s">
        <v>23</v>
      </c>
      <c r="S21" s="162"/>
      <c r="T21" s="162"/>
      <c r="U21" s="162"/>
      <c r="V21" s="162"/>
      <c r="W21" s="162"/>
      <c r="X21" s="162"/>
      <c r="Y21" s="162"/>
      <c r="Z21" s="162"/>
      <c r="AA21" s="162"/>
      <c r="AL21" s="65">
        <v>20</v>
      </c>
    </row>
    <row r="22" spans="1:38" ht="42" customHeight="1">
      <c r="A22" s="151" t="s">
        <v>58</v>
      </c>
      <c r="B22" s="152"/>
      <c r="C22" s="153"/>
      <c r="D22" s="248">
        <v>0</v>
      </c>
      <c r="E22" s="248"/>
      <c r="F22" s="31" t="s">
        <v>24</v>
      </c>
      <c r="G22" s="185">
        <v>5200</v>
      </c>
      <c r="H22" s="186"/>
      <c r="I22" s="186"/>
      <c r="J22" s="186"/>
      <c r="K22" s="61" t="s">
        <v>14</v>
      </c>
      <c r="L22" s="179">
        <f>D22*G22</f>
        <v>0</v>
      </c>
      <c r="M22" s="179"/>
      <c r="N22" s="179"/>
      <c r="O22" s="179"/>
      <c r="P22" s="179"/>
      <c r="Q22" s="26" t="s">
        <v>14</v>
      </c>
      <c r="R22" s="127"/>
      <c r="S22" s="128"/>
      <c r="T22" s="128"/>
      <c r="U22" s="128"/>
      <c r="V22" s="128"/>
      <c r="W22" s="128"/>
      <c r="X22" s="128"/>
      <c r="Y22" s="128"/>
      <c r="Z22" s="128"/>
      <c r="AA22" s="136"/>
      <c r="AL22" s="65">
        <v>21</v>
      </c>
    </row>
    <row r="23" spans="1:38" ht="42" customHeight="1">
      <c r="A23" s="151" t="s">
        <v>59</v>
      </c>
      <c r="B23" s="152"/>
      <c r="C23" s="153"/>
      <c r="D23" s="248">
        <v>0</v>
      </c>
      <c r="E23" s="248"/>
      <c r="F23" s="31" t="s">
        <v>24</v>
      </c>
      <c r="G23" s="183">
        <v>5900</v>
      </c>
      <c r="H23" s="184"/>
      <c r="I23" s="184"/>
      <c r="J23" s="184"/>
      <c r="K23" s="61" t="s">
        <v>14</v>
      </c>
      <c r="L23" s="179">
        <f>D23*G23</f>
        <v>0</v>
      </c>
      <c r="M23" s="179"/>
      <c r="N23" s="179"/>
      <c r="O23" s="179"/>
      <c r="P23" s="179"/>
      <c r="Q23" s="26" t="s">
        <v>14</v>
      </c>
      <c r="R23" s="127"/>
      <c r="S23" s="128"/>
      <c r="T23" s="128"/>
      <c r="U23" s="128"/>
      <c r="V23" s="128"/>
      <c r="W23" s="128"/>
      <c r="X23" s="128"/>
      <c r="Y23" s="128"/>
      <c r="Z23" s="128"/>
      <c r="AA23" s="136"/>
      <c r="AL23" s="65">
        <v>22</v>
      </c>
    </row>
    <row r="24" spans="1:38" ht="42" customHeight="1">
      <c r="A24" s="144" t="s">
        <v>25</v>
      </c>
      <c r="B24" s="145"/>
      <c r="C24" s="146"/>
      <c r="D24" s="248">
        <v>0</v>
      </c>
      <c r="E24" s="248"/>
      <c r="F24" s="31" t="s">
        <v>24</v>
      </c>
      <c r="G24" s="183">
        <v>200</v>
      </c>
      <c r="H24" s="184"/>
      <c r="I24" s="184"/>
      <c r="J24" s="184"/>
      <c r="K24" s="61" t="s">
        <v>14</v>
      </c>
      <c r="L24" s="179">
        <f>D24*G24</f>
        <v>0</v>
      </c>
      <c r="M24" s="179"/>
      <c r="N24" s="179"/>
      <c r="O24" s="179"/>
      <c r="P24" s="179"/>
      <c r="Q24" s="26" t="s">
        <v>14</v>
      </c>
      <c r="R24" s="127"/>
      <c r="S24" s="128"/>
      <c r="T24" s="128"/>
      <c r="U24" s="128"/>
      <c r="V24" s="128"/>
      <c r="W24" s="128"/>
      <c r="X24" s="128"/>
      <c r="Y24" s="128"/>
      <c r="Z24" s="128"/>
      <c r="AA24" s="136"/>
      <c r="AL24" s="65">
        <v>23</v>
      </c>
    </row>
    <row r="25" spans="1:38" ht="42" customHeight="1">
      <c r="A25" s="151" t="s">
        <v>26</v>
      </c>
      <c r="B25" s="152"/>
      <c r="C25" s="153"/>
      <c r="D25" s="248">
        <v>0</v>
      </c>
      <c r="E25" s="248"/>
      <c r="F25" s="31" t="s">
        <v>24</v>
      </c>
      <c r="G25" s="185">
        <v>330</v>
      </c>
      <c r="H25" s="186"/>
      <c r="I25" s="186"/>
      <c r="J25" s="186"/>
      <c r="K25" s="62" t="s">
        <v>14</v>
      </c>
      <c r="L25" s="179">
        <f>D25*G25</f>
        <v>0</v>
      </c>
      <c r="M25" s="179"/>
      <c r="N25" s="179"/>
      <c r="O25" s="179"/>
      <c r="P25" s="179"/>
      <c r="Q25" s="26" t="s">
        <v>14</v>
      </c>
      <c r="R25" s="127"/>
      <c r="S25" s="128"/>
      <c r="T25" s="128"/>
      <c r="U25" s="128"/>
      <c r="V25" s="128"/>
      <c r="W25" s="128"/>
      <c r="X25" s="128"/>
      <c r="Y25" s="128"/>
      <c r="Z25" s="128"/>
      <c r="AA25" s="136"/>
      <c r="AL25" s="65">
        <v>24</v>
      </c>
    </row>
    <row r="26" spans="1:38" ht="43.5" customHeight="1">
      <c r="A26" s="129" t="s">
        <v>27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79">
        <f>SUM(L22:P25)</f>
        <v>0</v>
      </c>
      <c r="M26" s="179"/>
      <c r="N26" s="179"/>
      <c r="O26" s="179"/>
      <c r="P26" s="179"/>
      <c r="Q26" s="40" t="s">
        <v>14</v>
      </c>
      <c r="R26" s="127"/>
      <c r="S26" s="128"/>
      <c r="T26" s="128"/>
      <c r="U26" s="128"/>
      <c r="V26" s="128"/>
      <c r="W26" s="128"/>
      <c r="X26" s="128"/>
      <c r="Y26" s="128"/>
      <c r="Z26" s="128"/>
      <c r="AA26" s="136"/>
      <c r="AF26" s="187">
        <f>INT(L26/1.1)</f>
        <v>0</v>
      </c>
      <c r="AG26" s="187"/>
      <c r="AH26" s="187"/>
      <c r="AI26" s="187"/>
      <c r="AL26" s="65">
        <v>27</v>
      </c>
    </row>
    <row r="27" spans="1:38" ht="35.25" customHeight="1">
      <c r="A27" s="21"/>
      <c r="B27" s="21"/>
      <c r="C27" s="21"/>
      <c r="D27" s="21"/>
      <c r="E27" s="21"/>
      <c r="F27" s="21"/>
      <c r="H27" s="127" t="s">
        <v>73</v>
      </c>
      <c r="I27" s="128"/>
      <c r="J27" s="128"/>
      <c r="K27" s="128"/>
      <c r="L27" s="140">
        <f>SUM(L26)</f>
        <v>0</v>
      </c>
      <c r="M27" s="141"/>
      <c r="N27" s="141"/>
      <c r="O27" s="141"/>
      <c r="P27" s="141"/>
      <c r="Q27" s="103" t="s">
        <v>14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L27" s="65">
        <v>28</v>
      </c>
    </row>
    <row r="28" spans="1:38" ht="35.25" customHeight="1">
      <c r="A28" s="21"/>
      <c r="B28" s="21"/>
      <c r="C28" s="21"/>
      <c r="D28" s="21"/>
      <c r="E28" s="21"/>
      <c r="F28" s="21"/>
      <c r="H28" s="127" t="s">
        <v>72</v>
      </c>
      <c r="I28" s="128"/>
      <c r="J28" s="128"/>
      <c r="K28" s="128"/>
      <c r="L28" s="140">
        <f>AF26</f>
        <v>0</v>
      </c>
      <c r="M28" s="141"/>
      <c r="N28" s="141"/>
      <c r="O28" s="141"/>
      <c r="P28" s="141"/>
      <c r="Q28" s="103" t="s">
        <v>14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L28" s="65">
        <v>29</v>
      </c>
    </row>
    <row r="29" spans="1:38" ht="35.25" customHeight="1">
      <c r="A29" s="21"/>
      <c r="B29" s="21"/>
      <c r="C29" s="21"/>
      <c r="D29" s="21"/>
      <c r="E29" s="21"/>
      <c r="F29" s="21"/>
      <c r="H29" s="125" t="s">
        <v>67</v>
      </c>
      <c r="I29" s="126"/>
      <c r="J29" s="126"/>
      <c r="K29" s="249"/>
      <c r="L29" s="179">
        <f>L26-AF26</f>
        <v>0</v>
      </c>
      <c r="M29" s="179"/>
      <c r="N29" s="179"/>
      <c r="O29" s="179"/>
      <c r="P29" s="179"/>
      <c r="Q29" s="40" t="s">
        <v>14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L29" s="65">
        <v>30</v>
      </c>
    </row>
    <row r="30" ht="14.25">
      <c r="AL30" s="65">
        <v>31</v>
      </c>
    </row>
    <row r="31" ht="15" thickBot="1"/>
    <row r="32" spans="2:27" ht="30" customHeight="1" thickBot="1" thickTop="1">
      <c r="B32" s="137" t="s">
        <v>28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23"/>
      <c r="X32" s="23"/>
      <c r="Y32" s="23"/>
      <c r="Z32" s="23"/>
      <c r="AA32" s="3"/>
    </row>
    <row r="33" spans="2:27" ht="37.5" customHeight="1" thickTop="1">
      <c r="B33" s="112" t="s">
        <v>29</v>
      </c>
      <c r="C33" s="113"/>
      <c r="D33" s="122"/>
      <c r="E33" s="109"/>
      <c r="F33" s="109"/>
      <c r="G33" s="109"/>
      <c r="H33" s="109"/>
      <c r="I33" s="53" t="s">
        <v>30</v>
      </c>
      <c r="J33" s="54"/>
      <c r="K33" s="54"/>
      <c r="L33" s="109"/>
      <c r="M33" s="109"/>
      <c r="N33" s="109"/>
      <c r="O33" s="109"/>
      <c r="P33" s="109"/>
      <c r="Q33" s="109"/>
      <c r="R33" s="109"/>
      <c r="S33" s="53" t="s">
        <v>31</v>
      </c>
      <c r="T33" s="55"/>
      <c r="U33" s="55"/>
      <c r="V33" s="56"/>
      <c r="W33" s="25"/>
      <c r="X33" s="25"/>
      <c r="Y33" s="25"/>
      <c r="Z33" s="25"/>
      <c r="AA33" s="5"/>
    </row>
    <row r="34" spans="2:27" ht="37.5" customHeight="1">
      <c r="B34" s="114" t="s">
        <v>32</v>
      </c>
      <c r="C34" s="115"/>
      <c r="D34" s="57"/>
      <c r="E34" s="116" t="s">
        <v>33</v>
      </c>
      <c r="F34" s="116"/>
      <c r="G34" s="116"/>
      <c r="H34" s="58"/>
      <c r="I34" s="235" t="s">
        <v>34</v>
      </c>
      <c r="J34" s="235"/>
      <c r="K34" s="235"/>
      <c r="L34" s="67"/>
      <c r="M34" s="116" t="s">
        <v>35</v>
      </c>
      <c r="N34" s="116"/>
      <c r="O34" s="116"/>
      <c r="P34" s="116"/>
      <c r="Q34" s="116"/>
      <c r="R34" s="49"/>
      <c r="S34" s="57"/>
      <c r="T34" s="57"/>
      <c r="U34" s="57"/>
      <c r="V34" s="59"/>
      <c r="W34" s="25"/>
      <c r="X34" s="25"/>
      <c r="Y34" s="25"/>
      <c r="Z34" s="25"/>
      <c r="AA34" s="5"/>
    </row>
    <row r="35" spans="2:27" ht="37.5" customHeight="1">
      <c r="B35" s="114" t="s">
        <v>36</v>
      </c>
      <c r="C35" s="115"/>
      <c r="D35" s="57"/>
      <c r="E35" s="60" t="s">
        <v>37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57"/>
      <c r="U35" s="57"/>
      <c r="V35" s="59"/>
      <c r="W35" s="25"/>
      <c r="X35" s="25"/>
      <c r="Y35" s="25"/>
      <c r="Z35" s="25"/>
      <c r="AA35" s="5"/>
    </row>
    <row r="36" spans="2:27" ht="37.5" customHeight="1">
      <c r="B36" s="142" t="s">
        <v>38</v>
      </c>
      <c r="C36" s="143"/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2"/>
      <c r="W36" s="25"/>
      <c r="X36" s="25"/>
      <c r="Y36" s="25"/>
      <c r="Z36" s="25"/>
      <c r="AA36" s="5"/>
    </row>
    <row r="37" spans="2:27" ht="43.5" customHeight="1" thickBot="1">
      <c r="B37" s="123" t="s">
        <v>39</v>
      </c>
      <c r="C37" s="124"/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5"/>
      <c r="W37" s="25"/>
      <c r="X37" s="25"/>
      <c r="Y37" s="25"/>
      <c r="Z37" s="25"/>
      <c r="AA37" s="5"/>
    </row>
    <row r="38" ht="15" thickTop="1"/>
  </sheetData>
  <sheetProtection/>
  <mergeCells count="76">
    <mergeCell ref="P7:AC7"/>
    <mergeCell ref="P8:AC8"/>
    <mergeCell ref="P9:AA9"/>
    <mergeCell ref="P10:AC10"/>
    <mergeCell ref="B37:C37"/>
    <mergeCell ref="B34:C34"/>
    <mergeCell ref="E34:G34"/>
    <mergeCell ref="I34:K34"/>
    <mergeCell ref="M34:Q34"/>
    <mergeCell ref="B36:C36"/>
    <mergeCell ref="AF26:AI26"/>
    <mergeCell ref="H29:K29"/>
    <mergeCell ref="L29:P29"/>
    <mergeCell ref="H28:K28"/>
    <mergeCell ref="L28:P28"/>
    <mergeCell ref="H27:K27"/>
    <mergeCell ref="L27:P27"/>
    <mergeCell ref="D33:H33"/>
    <mergeCell ref="L33:R33"/>
    <mergeCell ref="F35:S35"/>
    <mergeCell ref="D36:V36"/>
    <mergeCell ref="D37:V37"/>
    <mergeCell ref="A26:K26"/>
    <mergeCell ref="L26:P26"/>
    <mergeCell ref="R26:AA26"/>
    <mergeCell ref="B32:V32"/>
    <mergeCell ref="B33:C33"/>
    <mergeCell ref="B35:C35"/>
    <mergeCell ref="A24:C24"/>
    <mergeCell ref="D24:E24"/>
    <mergeCell ref="G24:J24"/>
    <mergeCell ref="L24:P24"/>
    <mergeCell ref="R24:AA24"/>
    <mergeCell ref="A25:C25"/>
    <mergeCell ref="D25:E25"/>
    <mergeCell ref="G25:J25"/>
    <mergeCell ref="L25:P25"/>
    <mergeCell ref="R25:AA25"/>
    <mergeCell ref="A22:C22"/>
    <mergeCell ref="D22:E22"/>
    <mergeCell ref="G22:J22"/>
    <mergeCell ref="L22:P22"/>
    <mergeCell ref="R22:AA22"/>
    <mergeCell ref="A23:C23"/>
    <mergeCell ref="D23:E23"/>
    <mergeCell ref="G23:J23"/>
    <mergeCell ref="L23:P23"/>
    <mergeCell ref="R23:AA23"/>
    <mergeCell ref="A20:B20"/>
    <mergeCell ref="A21:C21"/>
    <mergeCell ref="D21:F21"/>
    <mergeCell ref="G21:K21"/>
    <mergeCell ref="L21:Q21"/>
    <mergeCell ref="R21:AA21"/>
    <mergeCell ref="A13:E14"/>
    <mergeCell ref="D16:F16"/>
    <mergeCell ref="H16:O16"/>
    <mergeCell ref="P16:Q16"/>
    <mergeCell ref="F18:G18"/>
    <mergeCell ref="I18:Q18"/>
    <mergeCell ref="J8:O8"/>
    <mergeCell ref="J9:O9"/>
    <mergeCell ref="J10:O10"/>
    <mergeCell ref="B11:E11"/>
    <mergeCell ref="J11:O11"/>
    <mergeCell ref="J12:O12"/>
    <mergeCell ref="O4:P4"/>
    <mergeCell ref="S4:U4"/>
    <mergeCell ref="A6:E6"/>
    <mergeCell ref="J7:O7"/>
    <mergeCell ref="A1:AC2"/>
    <mergeCell ref="M4:N4"/>
    <mergeCell ref="Q4:R4"/>
    <mergeCell ref="V4:W4"/>
    <mergeCell ref="X4:Z4"/>
    <mergeCell ref="AA4:AB4"/>
  </mergeCells>
  <dataValidations count="5">
    <dataValidation type="list" allowBlank="1" showInputMessage="1" showErrorMessage="1" sqref="S4:U4">
      <formula1>$AK$2:$AK$14</formula1>
    </dataValidation>
    <dataValidation type="list" allowBlank="1" showInputMessage="1" showErrorMessage="1" sqref="O4:P4">
      <formula1>$AJ$1:$AJ$3</formula1>
    </dataValidation>
    <dataValidation type="list" allowBlank="1" showInputMessage="1" showErrorMessage="1" sqref="C18">
      <formula1>$AJ$2:$AJ$4</formula1>
    </dataValidation>
    <dataValidation type="list" allowBlank="1" showInputMessage="1" showErrorMessage="1" sqref="E18">
      <formula1>$AK$1:$AK$14</formula1>
    </dataValidation>
    <dataValidation type="list" allowBlank="1" showInputMessage="1" showErrorMessage="1" sqref="X4:Z4">
      <formula1>$AL$1:$AL$33</formula1>
    </dataValidation>
  </dataValidations>
  <printOptions horizontalCentered="1"/>
  <pageMargins left="0.5118110236220472" right="0.3937007874015748" top="0.7480314960629921" bottom="0.7480314960629921" header="0.31496062992125984" footer="0.31496062992125984"/>
  <pageSetup horizontalDpi="600" verticalDpi="600" orientation="portrait" paperSize="9" scale="66" r:id="rId4"/>
  <headerFooter>
    <oddHeader>&amp;L&amp;16
（様式　１）
</oddHeader>
  </headerFooter>
  <colBreaks count="2" manualBreakCount="2">
    <brk id="29" max="42" man="1"/>
    <brk id="36" max="42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L37"/>
  <sheetViews>
    <sheetView zoomScalePageLayoutView="0" workbookViewId="0" topLeftCell="A8">
      <selection activeCell="A20" sqref="A20:B20"/>
    </sheetView>
  </sheetViews>
  <sheetFormatPr defaultColWidth="9.00390625" defaultRowHeight="15.75"/>
  <cols>
    <col min="1" max="1" width="12.50390625" style="1" customWidth="1"/>
    <col min="2" max="2" width="9.125" style="1" customWidth="1"/>
    <col min="3" max="3" width="12.00390625" style="1" customWidth="1"/>
    <col min="4" max="4" width="8.50390625" style="1" customWidth="1"/>
    <col min="5" max="5" width="7.75390625" style="1" customWidth="1"/>
    <col min="6" max="6" width="5.625" style="1" customWidth="1"/>
    <col min="7" max="7" width="6.625" style="1" customWidth="1"/>
    <col min="8" max="8" width="4.625" style="1" customWidth="1"/>
    <col min="9" max="10" width="3.125" style="1" customWidth="1"/>
    <col min="11" max="11" width="5.625" style="1" customWidth="1"/>
    <col min="12" max="16" width="3.625" style="1" customWidth="1"/>
    <col min="17" max="17" width="3.50390625" style="1" customWidth="1"/>
    <col min="18" max="29" width="2.625" style="1" customWidth="1"/>
    <col min="30" max="30" width="5.375" style="65" customWidth="1"/>
    <col min="31" max="31" width="4.75390625" style="65" customWidth="1"/>
    <col min="32" max="32" width="4.00390625" style="65" customWidth="1"/>
    <col min="33" max="33" width="4.50390625" style="65" customWidth="1"/>
    <col min="34" max="35" width="5.125" style="65" customWidth="1"/>
    <col min="36" max="39" width="9.00390625" style="65" customWidth="1"/>
    <col min="40" max="16384" width="9.00390625" style="1" customWidth="1"/>
  </cols>
  <sheetData>
    <row r="1" spans="1:29" ht="14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38" ht="14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J2" s="65">
        <v>6</v>
      </c>
      <c r="AK2" s="65">
        <v>1</v>
      </c>
      <c r="AL2" s="65">
        <v>1</v>
      </c>
    </row>
    <row r="3" spans="36:38" ht="15">
      <c r="AJ3" s="65">
        <v>7</v>
      </c>
      <c r="AK3" s="65">
        <v>2</v>
      </c>
      <c r="AL3" s="65">
        <v>2</v>
      </c>
    </row>
    <row r="4" spans="13:38" ht="21.75" customHeight="1">
      <c r="M4" s="172" t="s">
        <v>60</v>
      </c>
      <c r="N4" s="172"/>
      <c r="O4" s="250"/>
      <c r="P4" s="250"/>
      <c r="Q4" s="175" t="s">
        <v>5</v>
      </c>
      <c r="R4" s="175"/>
      <c r="S4" s="250"/>
      <c r="T4" s="250"/>
      <c r="U4" s="250"/>
      <c r="V4" s="175" t="s">
        <v>6</v>
      </c>
      <c r="W4" s="175"/>
      <c r="X4" s="252"/>
      <c r="Y4" s="252"/>
      <c r="Z4" s="252"/>
      <c r="AA4" s="175" t="s">
        <v>68</v>
      </c>
      <c r="AB4" s="175"/>
      <c r="AK4" s="65">
        <v>3</v>
      </c>
      <c r="AL4" s="65">
        <v>3</v>
      </c>
    </row>
    <row r="5" spans="9:38" ht="15">
      <c r="I5" s="43"/>
      <c r="AK5" s="65">
        <v>4</v>
      </c>
      <c r="AL5" s="65">
        <v>4</v>
      </c>
    </row>
    <row r="6" spans="1:38" ht="63.75" customHeight="1">
      <c r="A6" s="251" t="str">
        <f>'適格用胃がん（医療機関用） '!A6</f>
        <v>一般社団法人浦添市医師会　
会　長 洲　鎌　盛　一 殿</v>
      </c>
      <c r="B6" s="251"/>
      <c r="C6" s="251"/>
      <c r="D6" s="251"/>
      <c r="E6" s="251"/>
      <c r="AK6" s="65">
        <v>5</v>
      </c>
      <c r="AL6" s="65">
        <v>5</v>
      </c>
    </row>
    <row r="7" spans="10:38" ht="43.5" customHeight="1">
      <c r="J7" s="110" t="s">
        <v>7</v>
      </c>
      <c r="K7" s="110"/>
      <c r="L7" s="110"/>
      <c r="M7" s="110"/>
      <c r="N7" s="110"/>
      <c r="O7" s="110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K7" s="65">
        <v>6</v>
      </c>
      <c r="AL7" s="65">
        <v>6</v>
      </c>
    </row>
    <row r="8" spans="10:38" ht="28.5" customHeight="1">
      <c r="J8" s="110" t="s">
        <v>8</v>
      </c>
      <c r="K8" s="110"/>
      <c r="L8" s="110"/>
      <c r="M8" s="110"/>
      <c r="N8" s="110"/>
      <c r="O8" s="110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K8" s="65">
        <v>7</v>
      </c>
      <c r="AL8" s="65">
        <v>7</v>
      </c>
    </row>
    <row r="9" spans="10:38" ht="28.5" customHeight="1">
      <c r="J9" s="110" t="s">
        <v>9</v>
      </c>
      <c r="K9" s="110"/>
      <c r="L9" s="110"/>
      <c r="M9" s="110"/>
      <c r="N9" s="110"/>
      <c r="O9" s="110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" t="s">
        <v>10</v>
      </c>
      <c r="AK9" s="65">
        <v>8</v>
      </c>
      <c r="AL9" s="65">
        <v>8</v>
      </c>
    </row>
    <row r="10" spans="10:38" ht="26.25" customHeight="1" thickBot="1">
      <c r="J10" s="170" t="s">
        <v>11</v>
      </c>
      <c r="K10" s="170"/>
      <c r="L10" s="170"/>
      <c r="M10" s="170"/>
      <c r="N10" s="170"/>
      <c r="O10" s="170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K10" s="65">
        <v>9</v>
      </c>
      <c r="AL10" s="65">
        <v>9</v>
      </c>
    </row>
    <row r="11" spans="2:38" ht="28.5" customHeight="1" thickBot="1" thickTop="1">
      <c r="B11" s="111" t="s">
        <v>64</v>
      </c>
      <c r="C11" s="111"/>
      <c r="D11" s="111"/>
      <c r="E11" s="111"/>
      <c r="F11" s="19" t="s">
        <v>65</v>
      </c>
      <c r="G11" s="36"/>
      <c r="J11" s="110" t="s">
        <v>62</v>
      </c>
      <c r="K11" s="110"/>
      <c r="L11" s="110"/>
      <c r="M11" s="110"/>
      <c r="N11" s="110"/>
      <c r="O11" s="110"/>
      <c r="P11" s="42" t="s">
        <v>63</v>
      </c>
      <c r="Q11" s="39"/>
      <c r="R11" s="33"/>
      <c r="S11" s="34"/>
      <c r="T11" s="34"/>
      <c r="U11" s="32"/>
      <c r="V11" s="33"/>
      <c r="W11" s="34"/>
      <c r="X11" s="34"/>
      <c r="Y11" s="32"/>
      <c r="Z11" s="33"/>
      <c r="AA11" s="34"/>
      <c r="AB11" s="35"/>
      <c r="AC11" s="34"/>
      <c r="AK11" s="65">
        <v>10</v>
      </c>
      <c r="AL11" s="65">
        <v>10</v>
      </c>
    </row>
    <row r="12" spans="10:38" ht="26.25" customHeight="1" thickTop="1">
      <c r="J12" s="170"/>
      <c r="K12" s="170"/>
      <c r="L12" s="170"/>
      <c r="M12" s="170"/>
      <c r="N12" s="170"/>
      <c r="O12" s="170"/>
      <c r="AK12" s="65">
        <v>11</v>
      </c>
      <c r="AL12" s="65">
        <v>11</v>
      </c>
    </row>
    <row r="13" spans="1:38" ht="14.25" customHeight="1">
      <c r="A13" s="164" t="s">
        <v>12</v>
      </c>
      <c r="B13" s="164"/>
      <c r="C13" s="164"/>
      <c r="D13" s="164"/>
      <c r="E13" s="164"/>
      <c r="AK13" s="65">
        <v>12</v>
      </c>
      <c r="AL13" s="65">
        <v>12</v>
      </c>
    </row>
    <row r="14" spans="1:38" ht="14.25" customHeight="1">
      <c r="A14" s="164"/>
      <c r="B14" s="164"/>
      <c r="C14" s="164"/>
      <c r="D14" s="164"/>
      <c r="E14" s="164"/>
      <c r="AL14" s="65">
        <v>13</v>
      </c>
    </row>
    <row r="15" ht="14.25">
      <c r="AL15" s="65">
        <v>14</v>
      </c>
    </row>
    <row r="16" spans="2:38" ht="39" customHeight="1">
      <c r="B16" s="3"/>
      <c r="C16" s="3"/>
      <c r="D16" s="165" t="s">
        <v>13</v>
      </c>
      <c r="E16" s="165"/>
      <c r="F16" s="165"/>
      <c r="G16" s="4"/>
      <c r="H16" s="179">
        <f>L26</f>
        <v>0</v>
      </c>
      <c r="I16" s="179"/>
      <c r="J16" s="179"/>
      <c r="K16" s="179"/>
      <c r="L16" s="179"/>
      <c r="M16" s="179"/>
      <c r="N16" s="179"/>
      <c r="O16" s="179"/>
      <c r="P16" s="165" t="s">
        <v>14</v>
      </c>
      <c r="Q16" s="165"/>
      <c r="R16" s="17" t="str">
        <f>'適格用胃がん（医療機関用） '!R16</f>
        <v>(令和６年度）</v>
      </c>
      <c r="S16" s="17"/>
      <c r="T16" s="17"/>
      <c r="U16" s="17"/>
      <c r="V16" s="5"/>
      <c r="W16" s="5"/>
      <c r="X16" s="5"/>
      <c r="Y16" s="5"/>
      <c r="Z16" s="5"/>
      <c r="AA16" s="5"/>
      <c r="AL16" s="65">
        <v>15</v>
      </c>
    </row>
    <row r="17" ht="14.25">
      <c r="AL17" s="65">
        <v>16</v>
      </c>
    </row>
    <row r="18" spans="1:38" ht="35.25" customHeight="1" thickBot="1">
      <c r="A18" s="6" t="s">
        <v>15</v>
      </c>
      <c r="B18" s="16" t="s">
        <v>60</v>
      </c>
      <c r="C18" s="37"/>
      <c r="D18" s="20" t="s">
        <v>5</v>
      </c>
      <c r="E18" s="37"/>
      <c r="F18" s="167" t="s">
        <v>16</v>
      </c>
      <c r="G18" s="167"/>
      <c r="H18" s="8"/>
      <c r="I18" s="168" t="s">
        <v>40</v>
      </c>
      <c r="J18" s="168"/>
      <c r="K18" s="168"/>
      <c r="L18" s="168"/>
      <c r="M18" s="168"/>
      <c r="N18" s="168"/>
      <c r="O18" s="168"/>
      <c r="P18" s="168"/>
      <c r="Q18" s="168"/>
      <c r="R18" s="9" t="s">
        <v>17</v>
      </c>
      <c r="S18" s="9"/>
      <c r="T18" s="9"/>
      <c r="U18" s="9"/>
      <c r="V18" s="7"/>
      <c r="W18" s="7"/>
      <c r="X18" s="7"/>
      <c r="Y18" s="7"/>
      <c r="Z18" s="7"/>
      <c r="AA18" s="10"/>
      <c r="AL18" s="65">
        <v>17</v>
      </c>
    </row>
    <row r="19" ht="15" thickTop="1">
      <c r="AL19" s="65">
        <v>18</v>
      </c>
    </row>
    <row r="20" spans="1:38" ht="31.5" customHeight="1">
      <c r="A20" s="161" t="s">
        <v>18</v>
      </c>
      <c r="B20" s="161"/>
      <c r="S20" s="29"/>
      <c r="T20" s="29"/>
      <c r="U20" s="29"/>
      <c r="V20" s="29" t="s">
        <v>66</v>
      </c>
      <c r="W20" s="29"/>
      <c r="X20" s="29"/>
      <c r="AL20" s="65">
        <v>19</v>
      </c>
    </row>
    <row r="21" spans="1:38" ht="27.75" customHeight="1">
      <c r="A21" s="162" t="s">
        <v>19</v>
      </c>
      <c r="B21" s="162"/>
      <c r="C21" s="162"/>
      <c r="D21" s="162" t="s">
        <v>20</v>
      </c>
      <c r="E21" s="162"/>
      <c r="F21" s="162"/>
      <c r="G21" s="162" t="s">
        <v>21</v>
      </c>
      <c r="H21" s="162"/>
      <c r="I21" s="162"/>
      <c r="J21" s="162"/>
      <c r="K21" s="162"/>
      <c r="L21" s="163" t="s">
        <v>22</v>
      </c>
      <c r="M21" s="117"/>
      <c r="N21" s="117"/>
      <c r="O21" s="117"/>
      <c r="P21" s="117"/>
      <c r="Q21" s="115"/>
      <c r="R21" s="162" t="s">
        <v>23</v>
      </c>
      <c r="S21" s="162"/>
      <c r="T21" s="162"/>
      <c r="U21" s="162"/>
      <c r="V21" s="162"/>
      <c r="W21" s="162"/>
      <c r="X21" s="162"/>
      <c r="Y21" s="162"/>
      <c r="Z21" s="162"/>
      <c r="AA21" s="162"/>
      <c r="AL21" s="65">
        <v>20</v>
      </c>
    </row>
    <row r="22" spans="1:38" ht="42" customHeight="1">
      <c r="A22" s="154" t="s">
        <v>41</v>
      </c>
      <c r="B22" s="155"/>
      <c r="C22" s="156"/>
      <c r="D22" s="166">
        <v>0</v>
      </c>
      <c r="E22" s="166"/>
      <c r="F22" s="31" t="s">
        <v>24</v>
      </c>
      <c r="G22" s="185">
        <v>6200</v>
      </c>
      <c r="H22" s="186"/>
      <c r="I22" s="186"/>
      <c r="J22" s="186"/>
      <c r="K22" s="61" t="s">
        <v>14</v>
      </c>
      <c r="L22" s="179">
        <f>D22*G22</f>
        <v>0</v>
      </c>
      <c r="M22" s="179"/>
      <c r="N22" s="179"/>
      <c r="O22" s="179"/>
      <c r="P22" s="179"/>
      <c r="Q22" s="101" t="s">
        <v>14</v>
      </c>
      <c r="R22" s="127"/>
      <c r="S22" s="128"/>
      <c r="T22" s="128"/>
      <c r="U22" s="128"/>
      <c r="V22" s="128"/>
      <c r="W22" s="128"/>
      <c r="X22" s="128"/>
      <c r="Y22" s="128"/>
      <c r="Z22" s="128"/>
      <c r="AA22" s="136"/>
      <c r="AL22" s="65">
        <v>21</v>
      </c>
    </row>
    <row r="23" spans="1:38" ht="42" customHeight="1">
      <c r="A23" s="154" t="s">
        <v>42</v>
      </c>
      <c r="B23" s="155"/>
      <c r="C23" s="156"/>
      <c r="D23" s="166">
        <v>0</v>
      </c>
      <c r="E23" s="166"/>
      <c r="F23" s="31" t="s">
        <v>24</v>
      </c>
      <c r="G23" s="183">
        <v>7000</v>
      </c>
      <c r="H23" s="184"/>
      <c r="I23" s="184"/>
      <c r="J23" s="184"/>
      <c r="K23" s="61" t="s">
        <v>14</v>
      </c>
      <c r="L23" s="179">
        <f>D23*G23</f>
        <v>0</v>
      </c>
      <c r="M23" s="179"/>
      <c r="N23" s="179"/>
      <c r="O23" s="179"/>
      <c r="P23" s="179"/>
      <c r="Q23" s="101" t="s">
        <v>14</v>
      </c>
      <c r="R23" s="127"/>
      <c r="S23" s="128"/>
      <c r="T23" s="128"/>
      <c r="U23" s="128"/>
      <c r="V23" s="128"/>
      <c r="W23" s="128"/>
      <c r="X23" s="128"/>
      <c r="Y23" s="128"/>
      <c r="Z23" s="128"/>
      <c r="AA23" s="136"/>
      <c r="AL23" s="65">
        <v>22</v>
      </c>
    </row>
    <row r="24" spans="1:38" ht="42" customHeight="1">
      <c r="A24" s="144" t="s">
        <v>25</v>
      </c>
      <c r="B24" s="145"/>
      <c r="C24" s="146"/>
      <c r="D24" s="166">
        <v>0</v>
      </c>
      <c r="E24" s="166"/>
      <c r="F24" s="31" t="s">
        <v>24</v>
      </c>
      <c r="G24" s="183">
        <v>200</v>
      </c>
      <c r="H24" s="184"/>
      <c r="I24" s="184"/>
      <c r="J24" s="184"/>
      <c r="K24" s="61" t="s">
        <v>14</v>
      </c>
      <c r="L24" s="179">
        <f>D24*G24</f>
        <v>0</v>
      </c>
      <c r="M24" s="179"/>
      <c r="N24" s="179"/>
      <c r="O24" s="179"/>
      <c r="P24" s="179"/>
      <c r="Q24" s="101" t="s">
        <v>14</v>
      </c>
      <c r="R24" s="127"/>
      <c r="S24" s="128"/>
      <c r="T24" s="128"/>
      <c r="U24" s="128"/>
      <c r="V24" s="128"/>
      <c r="W24" s="128"/>
      <c r="X24" s="128"/>
      <c r="Y24" s="128"/>
      <c r="Z24" s="128"/>
      <c r="AA24" s="136"/>
      <c r="AL24" s="65">
        <v>23</v>
      </c>
    </row>
    <row r="25" spans="1:38" ht="42" customHeight="1">
      <c r="A25" s="151" t="s">
        <v>26</v>
      </c>
      <c r="B25" s="152"/>
      <c r="C25" s="153"/>
      <c r="D25" s="166">
        <v>0</v>
      </c>
      <c r="E25" s="166"/>
      <c r="F25" s="31" t="s">
        <v>24</v>
      </c>
      <c r="G25" s="185">
        <v>330</v>
      </c>
      <c r="H25" s="186"/>
      <c r="I25" s="186"/>
      <c r="J25" s="186"/>
      <c r="K25" s="62" t="s">
        <v>14</v>
      </c>
      <c r="L25" s="179">
        <f>D25*G25</f>
        <v>0</v>
      </c>
      <c r="M25" s="179"/>
      <c r="N25" s="179"/>
      <c r="O25" s="179"/>
      <c r="P25" s="179"/>
      <c r="Q25" s="101" t="s">
        <v>14</v>
      </c>
      <c r="R25" s="127"/>
      <c r="S25" s="128"/>
      <c r="T25" s="128"/>
      <c r="U25" s="128"/>
      <c r="V25" s="128"/>
      <c r="W25" s="128"/>
      <c r="X25" s="128"/>
      <c r="Y25" s="128"/>
      <c r="Z25" s="128"/>
      <c r="AA25" s="136"/>
      <c r="AL25" s="65">
        <v>24</v>
      </c>
    </row>
    <row r="26" spans="1:38" ht="43.5" customHeight="1">
      <c r="A26" s="129" t="s">
        <v>27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79">
        <f>SUM(L22:P25)</f>
        <v>0</v>
      </c>
      <c r="M26" s="179"/>
      <c r="N26" s="179"/>
      <c r="O26" s="179"/>
      <c r="P26" s="179"/>
      <c r="Q26" s="103" t="s">
        <v>14</v>
      </c>
      <c r="R26" s="127"/>
      <c r="S26" s="128"/>
      <c r="T26" s="128"/>
      <c r="U26" s="128"/>
      <c r="V26" s="128"/>
      <c r="W26" s="128"/>
      <c r="X26" s="128"/>
      <c r="Y26" s="128"/>
      <c r="Z26" s="128"/>
      <c r="AA26" s="136"/>
      <c r="AF26" s="187">
        <f>INT(L26/1.1)</f>
        <v>0</v>
      </c>
      <c r="AG26" s="187"/>
      <c r="AH26" s="187"/>
      <c r="AI26" s="187"/>
      <c r="AL26" s="65">
        <v>27</v>
      </c>
    </row>
    <row r="27" spans="1:38" ht="32.25" customHeight="1">
      <c r="A27" s="21"/>
      <c r="B27" s="21"/>
      <c r="C27" s="21"/>
      <c r="D27" s="21"/>
      <c r="E27" s="21"/>
      <c r="F27" s="21"/>
      <c r="H27" s="127" t="s">
        <v>73</v>
      </c>
      <c r="I27" s="128"/>
      <c r="J27" s="128"/>
      <c r="K27" s="128"/>
      <c r="L27" s="140">
        <f>SUM(L26)</f>
        <v>0</v>
      </c>
      <c r="M27" s="141"/>
      <c r="N27" s="141"/>
      <c r="O27" s="141"/>
      <c r="P27" s="141"/>
      <c r="Q27" s="103" t="s">
        <v>14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L27" s="65">
        <v>28</v>
      </c>
    </row>
    <row r="28" spans="1:38" ht="32.25" customHeight="1">
      <c r="A28" s="21"/>
      <c r="B28" s="21"/>
      <c r="C28" s="21"/>
      <c r="D28" s="21"/>
      <c r="E28" s="21"/>
      <c r="F28" s="21"/>
      <c r="H28" s="127" t="s">
        <v>72</v>
      </c>
      <c r="I28" s="128"/>
      <c r="J28" s="128"/>
      <c r="K28" s="128"/>
      <c r="L28" s="140">
        <f>AF26</f>
        <v>0</v>
      </c>
      <c r="M28" s="141"/>
      <c r="N28" s="141"/>
      <c r="O28" s="141"/>
      <c r="P28" s="141"/>
      <c r="Q28" s="103" t="s">
        <v>14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L28" s="65">
        <v>29</v>
      </c>
    </row>
    <row r="29" spans="1:38" ht="32.25" customHeight="1">
      <c r="A29" s="21"/>
      <c r="B29" s="21"/>
      <c r="C29" s="21"/>
      <c r="D29" s="21"/>
      <c r="E29" s="21"/>
      <c r="F29" s="21"/>
      <c r="H29" s="125" t="s">
        <v>67</v>
      </c>
      <c r="I29" s="126"/>
      <c r="J29" s="126"/>
      <c r="K29" s="249"/>
      <c r="L29" s="179">
        <f>L26-AF26</f>
        <v>0</v>
      </c>
      <c r="M29" s="179"/>
      <c r="N29" s="179"/>
      <c r="O29" s="179"/>
      <c r="P29" s="179"/>
      <c r="Q29" s="103" t="s">
        <v>14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L29" s="65">
        <v>30</v>
      </c>
    </row>
    <row r="30" ht="14.25">
      <c r="AL30" s="65">
        <v>31</v>
      </c>
    </row>
    <row r="31" ht="15" thickBot="1"/>
    <row r="32" spans="2:27" ht="30" customHeight="1" thickBot="1" thickTop="1">
      <c r="B32" s="137" t="s">
        <v>28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23"/>
      <c r="X32" s="23"/>
      <c r="Y32" s="23"/>
      <c r="Z32" s="23"/>
      <c r="AA32" s="3"/>
    </row>
    <row r="33" spans="2:27" ht="37.5" customHeight="1" thickTop="1">
      <c r="B33" s="112" t="s">
        <v>29</v>
      </c>
      <c r="C33" s="113"/>
      <c r="D33" s="241"/>
      <c r="E33" s="242"/>
      <c r="F33" s="242"/>
      <c r="G33" s="242"/>
      <c r="H33" s="242"/>
      <c r="I33" s="45" t="s">
        <v>30</v>
      </c>
      <c r="J33" s="46"/>
      <c r="K33" s="46"/>
      <c r="L33" s="242"/>
      <c r="M33" s="242"/>
      <c r="N33" s="242"/>
      <c r="O33" s="242"/>
      <c r="P33" s="242"/>
      <c r="Q33" s="242"/>
      <c r="R33" s="242"/>
      <c r="S33" s="45" t="s">
        <v>31</v>
      </c>
      <c r="T33" s="47"/>
      <c r="U33" s="47"/>
      <c r="V33" s="48"/>
      <c r="W33" s="25"/>
      <c r="X33" s="25"/>
      <c r="Y33" s="25"/>
      <c r="Z33" s="25"/>
      <c r="AA33" s="5"/>
    </row>
    <row r="34" spans="2:27" ht="37.5" customHeight="1">
      <c r="B34" s="114" t="s">
        <v>32</v>
      </c>
      <c r="C34" s="115"/>
      <c r="D34" s="49"/>
      <c r="E34" s="246" t="s">
        <v>33</v>
      </c>
      <c r="F34" s="246"/>
      <c r="G34" s="246"/>
      <c r="H34" s="50"/>
      <c r="I34" s="131" t="s">
        <v>34</v>
      </c>
      <c r="J34" s="131"/>
      <c r="K34" s="131"/>
      <c r="L34" s="50"/>
      <c r="M34" s="246" t="s">
        <v>35</v>
      </c>
      <c r="N34" s="246"/>
      <c r="O34" s="246"/>
      <c r="P34" s="246"/>
      <c r="Q34" s="246"/>
      <c r="R34" s="49"/>
      <c r="S34" s="49"/>
      <c r="T34" s="49"/>
      <c r="U34" s="49"/>
      <c r="V34" s="51"/>
      <c r="W34" s="25"/>
      <c r="X34" s="25"/>
      <c r="Y34" s="25"/>
      <c r="Z34" s="25"/>
      <c r="AA34" s="5"/>
    </row>
    <row r="35" spans="2:27" ht="37.5" customHeight="1">
      <c r="B35" s="114" t="s">
        <v>36</v>
      </c>
      <c r="C35" s="115"/>
      <c r="D35" s="49"/>
      <c r="E35" s="52" t="s">
        <v>37</v>
      </c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49"/>
      <c r="U35" s="49"/>
      <c r="V35" s="51"/>
      <c r="W35" s="25"/>
      <c r="X35" s="25"/>
      <c r="Y35" s="25"/>
      <c r="Z35" s="25"/>
      <c r="AA35" s="5"/>
    </row>
    <row r="36" spans="2:27" ht="37.5" customHeight="1">
      <c r="B36" s="142" t="s">
        <v>38</v>
      </c>
      <c r="C36" s="143"/>
      <c r="D36" s="236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7"/>
      <c r="W36" s="25"/>
      <c r="X36" s="25"/>
      <c r="Y36" s="25"/>
      <c r="Z36" s="25"/>
      <c r="AA36" s="5"/>
    </row>
    <row r="37" spans="2:27" ht="43.5" customHeight="1" thickBot="1">
      <c r="B37" s="123" t="s">
        <v>39</v>
      </c>
      <c r="C37" s="124"/>
      <c r="D37" s="238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40"/>
      <c r="W37" s="25"/>
      <c r="X37" s="25"/>
      <c r="Y37" s="25"/>
      <c r="Z37" s="25"/>
      <c r="AA37" s="5"/>
    </row>
    <row r="38" ht="15" thickTop="1"/>
  </sheetData>
  <sheetProtection/>
  <mergeCells count="76">
    <mergeCell ref="P7:AC7"/>
    <mergeCell ref="P8:AC8"/>
    <mergeCell ref="P9:AA9"/>
    <mergeCell ref="P10:AC10"/>
    <mergeCell ref="B37:C37"/>
    <mergeCell ref="B34:C34"/>
    <mergeCell ref="E34:G34"/>
    <mergeCell ref="I34:K34"/>
    <mergeCell ref="M34:Q34"/>
    <mergeCell ref="B36:C36"/>
    <mergeCell ref="AF26:AI26"/>
    <mergeCell ref="H29:K29"/>
    <mergeCell ref="L29:P29"/>
    <mergeCell ref="H28:K28"/>
    <mergeCell ref="L28:P28"/>
    <mergeCell ref="H27:K27"/>
    <mergeCell ref="L27:P27"/>
    <mergeCell ref="D33:H33"/>
    <mergeCell ref="L33:R33"/>
    <mergeCell ref="F35:S35"/>
    <mergeCell ref="D36:V36"/>
    <mergeCell ref="D37:V37"/>
    <mergeCell ref="A26:K26"/>
    <mergeCell ref="L26:P26"/>
    <mergeCell ref="R26:AA26"/>
    <mergeCell ref="B32:V32"/>
    <mergeCell ref="B33:C33"/>
    <mergeCell ref="B35:C35"/>
    <mergeCell ref="A24:C24"/>
    <mergeCell ref="D24:E24"/>
    <mergeCell ref="G24:J24"/>
    <mergeCell ref="L24:P24"/>
    <mergeCell ref="R24:AA24"/>
    <mergeCell ref="A25:C25"/>
    <mergeCell ref="D25:E25"/>
    <mergeCell ref="G25:J25"/>
    <mergeCell ref="L25:P25"/>
    <mergeCell ref="R25:AA25"/>
    <mergeCell ref="A22:C22"/>
    <mergeCell ref="D22:E22"/>
    <mergeCell ref="G22:J22"/>
    <mergeCell ref="L22:P22"/>
    <mergeCell ref="R22:AA22"/>
    <mergeCell ref="A23:C23"/>
    <mergeCell ref="D23:E23"/>
    <mergeCell ref="G23:J23"/>
    <mergeCell ref="L23:P23"/>
    <mergeCell ref="R23:AA23"/>
    <mergeCell ref="A20:B20"/>
    <mergeCell ref="A21:C21"/>
    <mergeCell ref="D21:F21"/>
    <mergeCell ref="G21:K21"/>
    <mergeCell ref="L21:Q21"/>
    <mergeCell ref="R21:AA21"/>
    <mergeCell ref="A13:E14"/>
    <mergeCell ref="D16:F16"/>
    <mergeCell ref="H16:O16"/>
    <mergeCell ref="P16:Q16"/>
    <mergeCell ref="F18:G18"/>
    <mergeCell ref="I18:Q18"/>
    <mergeCell ref="J8:O8"/>
    <mergeCell ref="J9:O9"/>
    <mergeCell ref="J10:O10"/>
    <mergeCell ref="B11:E11"/>
    <mergeCell ref="J11:O11"/>
    <mergeCell ref="J12:O12"/>
    <mergeCell ref="O4:P4"/>
    <mergeCell ref="S4:U4"/>
    <mergeCell ref="A6:E6"/>
    <mergeCell ref="J7:O7"/>
    <mergeCell ref="A1:AC2"/>
    <mergeCell ref="M4:N4"/>
    <mergeCell ref="Q4:R4"/>
    <mergeCell ref="V4:W4"/>
    <mergeCell ref="X4:Z4"/>
    <mergeCell ref="AA4:AB4"/>
  </mergeCells>
  <dataValidations count="5">
    <dataValidation type="list" allowBlank="1" showInputMessage="1" showErrorMessage="1" sqref="E18">
      <formula1>$AK$1:$AK$14</formula1>
    </dataValidation>
    <dataValidation type="list" allowBlank="1" showInputMessage="1" showErrorMessage="1" sqref="C18">
      <formula1>$AJ$2:$AJ$4</formula1>
    </dataValidation>
    <dataValidation type="list" allowBlank="1" showInputMessage="1" showErrorMessage="1" sqref="O4:P4">
      <formula1>$AJ$1:$AJ$3</formula1>
    </dataValidation>
    <dataValidation type="list" allowBlank="1" showInputMessage="1" showErrorMessage="1" sqref="S4:U4">
      <formula1>$AK$2:$AK$14</formula1>
    </dataValidation>
    <dataValidation type="list" allowBlank="1" showInputMessage="1" showErrorMessage="1" sqref="X4:Z4">
      <formula1>$AL$1:$AL$33</formula1>
    </dataValidation>
  </dataValidations>
  <printOptions horizontalCentered="1"/>
  <pageMargins left="0.5118110236220472" right="0.3937007874015748" top="0.7480314960629921" bottom="0.7480314960629921" header="0.31496062992125984" footer="0.31496062992125984"/>
  <pageSetup horizontalDpi="600" verticalDpi="600" orientation="portrait" paperSize="9" scale="66" r:id="rId4"/>
  <headerFooter>
    <oddHeader>&amp;L&amp;16
（様式　１）
</oddHeader>
  </headerFooter>
  <colBreaks count="2" manualBreakCount="2">
    <brk id="29" max="42" man="1"/>
    <brk id="36" max="4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Taketomi</dc:creator>
  <cp:keywords/>
  <dc:description/>
  <cp:lastModifiedBy>平良 睦男</cp:lastModifiedBy>
  <cp:lastPrinted>2024-04-12T01:15:24Z</cp:lastPrinted>
  <dcterms:created xsi:type="dcterms:W3CDTF">2011-06-28T04:16:00Z</dcterms:created>
  <dcterms:modified xsi:type="dcterms:W3CDTF">2024-04-22T05:26:14Z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